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ate1904="1" codeName="ThisWorkbook"/>
  <mc:AlternateContent xmlns:mc="http://schemas.openxmlformats.org/markup-compatibility/2006">
    <mc:Choice Requires="x15">
      <x15ac:absPath xmlns:x15ac="http://schemas.microsoft.com/office/spreadsheetml/2010/11/ac" url="\\Nas-isa-temp\isa\01 - PROJETS ISA\ISA094 - LOGEMENTS MAHINA AFFAIRES MARITIMES\01 - ETUDES\06 - DCE\03 - COTRAITANTS\SPIBAT\"/>
    </mc:Choice>
  </mc:AlternateContent>
  <xr:revisionPtr revIDLastSave="0" documentId="13_ncr:1_{2F7C91ED-44A6-4EA5-B50F-B6533150B42A}" xr6:coauthVersionLast="47" xr6:coauthVersionMax="47" xr10:uidLastSave="{00000000-0000-0000-0000-000000000000}"/>
  <bookViews>
    <workbookView xWindow="28680" yWindow="-3645" windowWidth="29040" windowHeight="15990" tabRatio="787" activeTab="2" xr2:uid="{26957D22-62C2-42C4-A104-BAFF4FF1EBA3}"/>
  </bookViews>
  <sheets>
    <sheet name="Récapitulatif financier" sheetId="35" r:id="rId1"/>
    <sheet name="Logement type F5" sheetId="34" r:id="rId2"/>
    <sheet name="Logement type F4" sheetId="37" r:id="rId3"/>
  </sheets>
  <definedNames>
    <definedName name="_Toc202245433" localSheetId="2">'Logement type F4'!#REF!</definedName>
    <definedName name="_Toc202245433" localSheetId="1">'Logement type F5'!#REF!</definedName>
    <definedName name="_Toc202245433" localSheetId="0">'Récapitulatif financier'!#REF!</definedName>
    <definedName name="_Toc202245436" localSheetId="2">'Logement type F4'!#REF!</definedName>
    <definedName name="_Toc202245436" localSheetId="1">'Logement type F5'!#REF!</definedName>
    <definedName name="_Toc202245436" localSheetId="0">'Récapitulatif financier'!#REF!</definedName>
    <definedName name="_Toc202245437" localSheetId="2">'Logement type F4'!#REF!</definedName>
    <definedName name="_Toc202245437" localSheetId="1">'Logement type F5'!#REF!</definedName>
    <definedName name="_Toc202245437" localSheetId="0">'Récapitulatif financier'!#REF!</definedName>
    <definedName name="_Toc202245438" localSheetId="2">'Logement type F4'!#REF!</definedName>
    <definedName name="_Toc202245438" localSheetId="1">'Logement type F5'!#REF!</definedName>
    <definedName name="_Toc202245438" localSheetId="0">'Récapitulatif financier'!#REF!</definedName>
    <definedName name="_Toc202245443" localSheetId="2">'Logement type F4'!#REF!</definedName>
    <definedName name="_Toc202245443" localSheetId="1">'Logement type F5'!#REF!</definedName>
    <definedName name="_Toc202245443" localSheetId="0">'Récapitulatif financier'!#REF!</definedName>
    <definedName name="_Toc202245445" localSheetId="2">'Logement type F4'!#REF!</definedName>
    <definedName name="_Toc202245445" localSheetId="1">'Logement type F5'!#REF!</definedName>
    <definedName name="_Toc202245445" localSheetId="0">'Récapitulatif financier'!#REF!</definedName>
    <definedName name="_Toc202245453" localSheetId="2">'Logement type F4'!#REF!</definedName>
    <definedName name="_Toc202245453" localSheetId="1">'Logement type F5'!#REF!</definedName>
    <definedName name="_Toc202245453" localSheetId="0">'Récapitulatif financier'!#REF!</definedName>
    <definedName name="_Toc23627195" localSheetId="2">'Logement type F4'!#REF!</definedName>
    <definedName name="_Toc23627195" localSheetId="1">'Logement type F5'!#REF!</definedName>
    <definedName name="_Toc23627195" localSheetId="0">'Récapitulatif financier'!#REF!</definedName>
    <definedName name="_Toc23627207" localSheetId="2">'Logement type F4'!#REF!</definedName>
    <definedName name="_Toc23627207" localSheetId="1">'Logement type F5'!#REF!</definedName>
    <definedName name="_Toc23627207" localSheetId="0">'Récapitulatif financier'!#REF!</definedName>
    <definedName name="_Toc23627208" localSheetId="2">'Logement type F4'!#REF!</definedName>
    <definedName name="_Toc23627208" localSheetId="1">'Logement type F5'!#REF!</definedName>
    <definedName name="_Toc23627208" localSheetId="0">'Récapitulatif financier'!#REF!</definedName>
    <definedName name="_Toc23627209" localSheetId="2">'Logement type F4'!#REF!</definedName>
    <definedName name="_Toc23627209" localSheetId="1">'Logement type F5'!#REF!</definedName>
    <definedName name="_Toc23627209" localSheetId="0">'Récapitulatif financier'!#REF!</definedName>
    <definedName name="_Toc23627223" localSheetId="2">'Logement type F4'!#REF!</definedName>
    <definedName name="_Toc23627223" localSheetId="1">'Logement type F5'!#REF!</definedName>
    <definedName name="_Toc23627223" localSheetId="0">'Récapitulatif financier'!#REF!</definedName>
    <definedName name="_Toc265839567" localSheetId="2">'Logement type F4'!#REF!</definedName>
    <definedName name="_Toc265839567" localSheetId="1">'Logement type F5'!#REF!</definedName>
    <definedName name="_Toc265839567" localSheetId="0">'Récapitulatif financier'!#REF!</definedName>
    <definedName name="_Toc271715081" localSheetId="2">'Logement type F4'!#REF!</definedName>
    <definedName name="_Toc271715081" localSheetId="1">'Logement type F5'!#REF!</definedName>
    <definedName name="_Toc271715081" localSheetId="0">'Récapitulatif financier'!#REF!</definedName>
    <definedName name="_Toc283645179" localSheetId="2">'Logement type F4'!#REF!</definedName>
    <definedName name="_Toc283645179" localSheetId="1">'Logement type F5'!#REF!</definedName>
    <definedName name="_Toc283645179" localSheetId="0">'Récapitulatif financier'!#REF!</definedName>
    <definedName name="_Toc283645180" localSheetId="2">'Logement type F4'!#REF!</definedName>
    <definedName name="_Toc283645180" localSheetId="1">'Logement type F5'!#REF!</definedName>
    <definedName name="_Toc283645180" localSheetId="0">'Récapitulatif financier'!#REF!</definedName>
    <definedName name="_Toc283645182" localSheetId="2">'Logement type F4'!#REF!</definedName>
    <definedName name="_Toc283645182" localSheetId="1">'Logement type F5'!#REF!</definedName>
    <definedName name="_Toc283645182" localSheetId="0">'Récapitulatif financier'!#REF!</definedName>
    <definedName name="_Toc283645183" localSheetId="2">'Logement type F4'!#REF!</definedName>
    <definedName name="_Toc283645183" localSheetId="1">'Logement type F5'!#REF!</definedName>
    <definedName name="_Toc283645183" localSheetId="0">'Récapitulatif financier'!#REF!</definedName>
    <definedName name="_Toc283645184" localSheetId="2">'Logement type F4'!#REF!</definedName>
    <definedName name="_Toc283645184" localSheetId="1">'Logement type F5'!#REF!</definedName>
    <definedName name="_Toc283645184" localSheetId="0">'Récapitulatif financier'!#REF!</definedName>
    <definedName name="_Toc283645185" localSheetId="2">'Logement type F4'!#REF!</definedName>
    <definedName name="_Toc283645185" localSheetId="1">'Logement type F5'!#REF!</definedName>
    <definedName name="_Toc283645185" localSheetId="0">'Récapitulatif financier'!#REF!</definedName>
    <definedName name="_Toc283645186" localSheetId="2">'Logement type F4'!#REF!</definedName>
    <definedName name="_Toc283645186" localSheetId="1">'Logement type F5'!#REF!</definedName>
    <definedName name="_Toc283645186" localSheetId="0">'Récapitulatif financier'!#REF!</definedName>
    <definedName name="_Toc283645188" localSheetId="2">'Logement type F4'!#REF!</definedName>
    <definedName name="_Toc283645188" localSheetId="1">'Logement type F5'!#REF!</definedName>
    <definedName name="_Toc283645188" localSheetId="0">'Récapitulatif financier'!#REF!</definedName>
    <definedName name="_Toc283645189" localSheetId="2">'Logement type F4'!#REF!</definedName>
    <definedName name="_Toc283645189" localSheetId="1">'Logement type F5'!#REF!</definedName>
    <definedName name="_Toc283645189" localSheetId="0">'Récapitulatif financier'!#REF!</definedName>
    <definedName name="_Toc283645191" localSheetId="2">'Logement type F4'!#REF!</definedName>
    <definedName name="_Toc283645191" localSheetId="1">'Logement type F5'!#REF!</definedName>
    <definedName name="_Toc283645191" localSheetId="0">'Récapitulatif financier'!#REF!</definedName>
    <definedName name="_Toc283645195" localSheetId="2">'Logement type F4'!#REF!</definedName>
    <definedName name="_Toc283645195" localSheetId="1">'Logement type F5'!#REF!</definedName>
    <definedName name="_Toc283645195" localSheetId="0">'Récapitulatif financier'!#REF!</definedName>
    <definedName name="_Toc283645199" localSheetId="2">'Logement type F4'!#REF!</definedName>
    <definedName name="_Toc283645199" localSheetId="1">'Logement type F5'!#REF!</definedName>
    <definedName name="_Toc283645199" localSheetId="0">'Récapitulatif financier'!#REF!</definedName>
    <definedName name="_Toc283645200" localSheetId="2">'Logement type F4'!#REF!</definedName>
    <definedName name="_Toc283645200" localSheetId="1">'Logement type F5'!#REF!</definedName>
    <definedName name="_Toc283645200" localSheetId="0">'Récapitulatif financier'!#REF!</definedName>
    <definedName name="_Toc283645209" localSheetId="2">'Logement type F4'!#REF!</definedName>
    <definedName name="_Toc283645209" localSheetId="1">'Logement type F5'!#REF!</definedName>
    <definedName name="_Toc283645209" localSheetId="0">'Récapitulatif financier'!#REF!</definedName>
    <definedName name="_Toc283645215" localSheetId="2">'Logement type F4'!#REF!</definedName>
    <definedName name="_Toc283645215" localSheetId="1">'Logement type F5'!#REF!</definedName>
    <definedName name="_Toc283645215" localSheetId="0">'Récapitulatif financier'!#REF!</definedName>
    <definedName name="_Toc283645216" localSheetId="2">'Logement type F4'!#REF!</definedName>
    <definedName name="_Toc283645216" localSheetId="1">'Logement type F5'!#REF!</definedName>
    <definedName name="_Toc283645216" localSheetId="0">'Récapitulatif financier'!#REF!</definedName>
    <definedName name="_Toc283645232" localSheetId="2">'Logement type F4'!#REF!</definedName>
    <definedName name="_Toc283645232" localSheetId="1">'Logement type F5'!#REF!</definedName>
    <definedName name="_Toc283645232" localSheetId="0">'Récapitulatif financier'!#REF!</definedName>
    <definedName name="_Toc332055247" localSheetId="2">'Logement type F4'!#REF!</definedName>
    <definedName name="_Toc332055247" localSheetId="1">'Logement type F5'!#REF!</definedName>
    <definedName name="_Toc332055247" localSheetId="0">'Récapitulatif financier'!#REF!</definedName>
    <definedName name="_Toc332055248" localSheetId="2">'Logement type F4'!#REF!</definedName>
    <definedName name="_Toc332055248" localSheetId="1">'Logement type F5'!#REF!</definedName>
    <definedName name="_Toc332055248" localSheetId="0">'Récapitulatif financier'!#REF!</definedName>
    <definedName name="_Toc332055249" localSheetId="2">'Logement type F4'!#REF!</definedName>
    <definedName name="_Toc332055249" localSheetId="1">'Logement type F5'!#REF!</definedName>
    <definedName name="_Toc332055249" localSheetId="0">'Récapitulatif financier'!#REF!</definedName>
    <definedName name="_Toc410635145" localSheetId="2">'Logement type F4'!#REF!</definedName>
    <definedName name="_Toc410635145" localSheetId="1">'Logement type F5'!#REF!</definedName>
    <definedName name="_Toc410635145" localSheetId="0">'Récapitulatif financier'!#REF!</definedName>
    <definedName name="_Toc410635148" localSheetId="2">'Logement type F4'!#REF!</definedName>
    <definedName name="_Toc410635148" localSheetId="1">'Logement type F5'!#REF!</definedName>
    <definedName name="_Toc410635148" localSheetId="0">'Récapitulatif financier'!#REF!</definedName>
    <definedName name="_Toc427760763" localSheetId="2">'Logement type F4'!#REF!</definedName>
    <definedName name="_Toc427760763" localSheetId="1">'Logement type F5'!#REF!</definedName>
    <definedName name="_Toc427760763" localSheetId="0">'Récapitulatif financier'!#REF!</definedName>
    <definedName name="_Toc4997608" localSheetId="2">'Logement type F4'!#REF!</definedName>
    <definedName name="_Toc4997608" localSheetId="1">'Logement type F5'!#REF!</definedName>
    <definedName name="_Toc4997608" localSheetId="0">'Récapitulatif financier'!#REF!</definedName>
    <definedName name="_Toc4997609" localSheetId="2">'Logement type F4'!#REF!</definedName>
    <definedName name="_Toc4997609" localSheetId="1">'Logement type F5'!#REF!</definedName>
    <definedName name="_Toc4997609" localSheetId="0">'Récapitulatif financier'!#REF!</definedName>
    <definedName name="_Toc515432248" localSheetId="2">'Logement type F4'!#REF!</definedName>
    <definedName name="_Toc515432248" localSheetId="1">'Logement type F5'!#REF!</definedName>
    <definedName name="_Toc515432248" localSheetId="0">'Récapitulatif financier'!#REF!</definedName>
    <definedName name="_xlnm.Print_Titles" localSheetId="2">'Logement type F4'!$10:$12</definedName>
    <definedName name="_xlnm.Print_Titles" localSheetId="1">'Logement type F5'!$10:$12</definedName>
    <definedName name="_xlnm.Print_Titles" localSheetId="0">'Récapitulatif financier'!$10:$12</definedName>
    <definedName name="_xlnm.Print_Area" localSheetId="2">'Logement type F4'!$A$1:$F$102</definedName>
    <definedName name="_xlnm.Print_Area" localSheetId="1">'Logement type F5'!$A$1:$F$102</definedName>
    <definedName name="_xlnm.Print_Area" localSheetId="0">'Récapitulatif financier'!$A$1:$F$38</definedName>
  </definedNames>
  <calcPr calcId="191029"/>
</workbook>
</file>

<file path=xl/calcChain.xml><?xml version="1.0" encoding="utf-8"?>
<calcChain xmlns="http://schemas.openxmlformats.org/spreadsheetml/2006/main">
  <c r="F31" i="35" l="1"/>
  <c r="F27" i="37"/>
  <c r="F26" i="37"/>
  <c r="F65" i="37" s="1"/>
  <c r="F76" i="37"/>
  <c r="F75" i="37"/>
  <c r="F74" i="37"/>
  <c r="F76" i="34"/>
  <c r="F74" i="34"/>
  <c r="F75" i="34"/>
  <c r="F89" i="37"/>
  <c r="F88" i="37"/>
  <c r="F87" i="37"/>
  <c r="F86" i="37"/>
  <c r="F82" i="37"/>
  <c r="F81" i="37"/>
  <c r="F80" i="37"/>
  <c r="F79" i="37"/>
  <c r="F78" i="37"/>
  <c r="F77" i="37"/>
  <c r="F73" i="37"/>
  <c r="F72" i="37"/>
  <c r="F71" i="37"/>
  <c r="F70" i="37"/>
  <c r="F91" i="37"/>
  <c r="F95" i="37" s="1"/>
  <c r="F69" i="37"/>
  <c r="F68" i="37"/>
  <c r="F67" i="37"/>
  <c r="F63" i="37"/>
  <c r="F60" i="37"/>
  <c r="F59" i="37"/>
  <c r="F56" i="37"/>
  <c r="F53" i="37"/>
  <c r="F51" i="37"/>
  <c r="F49" i="37"/>
  <c r="F46" i="37"/>
  <c r="F43" i="37"/>
  <c r="F40" i="37"/>
  <c r="F36" i="37"/>
  <c r="F32" i="37"/>
  <c r="F31" i="37"/>
  <c r="F30" i="37"/>
  <c r="F29" i="37"/>
  <c r="F28" i="37"/>
  <c r="F25" i="37"/>
  <c r="F24" i="37"/>
  <c r="F23" i="37"/>
  <c r="F22" i="37"/>
  <c r="F21" i="37"/>
  <c r="F20" i="37"/>
  <c r="F19" i="37"/>
  <c r="F18" i="37"/>
  <c r="F17" i="37"/>
  <c r="F16" i="37"/>
  <c r="F14" i="37"/>
  <c r="F82" i="34"/>
  <c r="F88" i="34"/>
  <c r="F87" i="34"/>
  <c r="F86" i="34"/>
  <c r="F24" i="34"/>
  <c r="F23" i="34"/>
  <c r="F29" i="34"/>
  <c r="F28" i="34"/>
  <c r="F20" i="34"/>
  <c r="F89" i="34"/>
  <c r="F81" i="34"/>
  <c r="F80" i="34"/>
  <c r="F79" i="34"/>
  <c r="F78" i="34"/>
  <c r="F77" i="34"/>
  <c r="F73" i="34"/>
  <c r="F72" i="34"/>
  <c r="F71" i="34"/>
  <c r="F70" i="34"/>
  <c r="F69" i="34"/>
  <c r="F68" i="34"/>
  <c r="F67" i="34"/>
  <c r="F91" i="34" s="1"/>
  <c r="F22" i="34"/>
  <c r="F21" i="34"/>
  <c r="F16" i="34"/>
  <c r="F32" i="34"/>
  <c r="F31" i="34"/>
  <c r="F30" i="34"/>
  <c r="F27" i="34"/>
  <c r="F26" i="34"/>
  <c r="F25" i="34"/>
  <c r="F19" i="34"/>
  <c r="F18" i="34"/>
  <c r="F17" i="34"/>
  <c r="F14" i="34"/>
  <c r="F65" i="34" s="1"/>
  <c r="F63" i="34"/>
  <c r="F60" i="34"/>
  <c r="F40" i="34"/>
  <c r="F59" i="34"/>
  <c r="F56" i="34"/>
  <c r="F53" i="34"/>
  <c r="F51" i="34"/>
  <c r="F49" i="34"/>
  <c r="F46" i="34"/>
  <c r="F43" i="34"/>
  <c r="F36" i="34"/>
  <c r="F22" i="35"/>
  <c r="F98" i="37" l="1"/>
  <c r="F101" i="37" s="1"/>
  <c r="E25" i="35"/>
  <c r="F25" i="35" s="1"/>
  <c r="F95" i="34"/>
  <c r="F98" i="34" l="1"/>
  <c r="F101" i="34"/>
  <c r="E23" i="35"/>
  <c r="F23" i="35" s="1"/>
  <c r="F27" i="35" s="1"/>
  <c r="F34" i="35" l="1"/>
  <c r="F37" i="35"/>
</calcChain>
</file>

<file path=xl/sharedStrings.xml><?xml version="1.0" encoding="utf-8"?>
<sst xmlns="http://schemas.openxmlformats.org/spreadsheetml/2006/main" count="272" uniqueCount="120">
  <si>
    <t>U</t>
  </si>
  <si>
    <t>ft.</t>
  </si>
  <si>
    <t>ens</t>
  </si>
  <si>
    <t>ART.</t>
  </si>
  <si>
    <t>DÉSIGNATION DES TRAVAUX</t>
  </si>
  <si>
    <t>QTÉ</t>
  </si>
  <si>
    <t>P.U H.T</t>
  </si>
  <si>
    <t>P.T H.T</t>
  </si>
  <si>
    <t>T.V.A EN VIGUEUR DE 13% :</t>
  </si>
  <si>
    <t>GENARALITES :</t>
  </si>
  <si>
    <t>- Nettoyage final :</t>
  </si>
  <si>
    <t>- Dossier d'exécution PHS et PAQ :</t>
  </si>
  <si>
    <t>- Préparation de chantier, amenée et repliement des installations :</t>
  </si>
  <si>
    <t>- Contrôle, réglage, épreuves et DOE :</t>
  </si>
  <si>
    <t>II</t>
  </si>
  <si>
    <t>2.1.1</t>
  </si>
  <si>
    <t>2.1.2</t>
  </si>
  <si>
    <t>2.1.3</t>
  </si>
  <si>
    <t>ml</t>
  </si>
  <si>
    <t>2.1</t>
  </si>
  <si>
    <t>Travaux de fouilles en tranchées :</t>
  </si>
  <si>
    <t>2.2</t>
  </si>
  <si>
    <t>2.2.1</t>
  </si>
  <si>
    <t>2.2.2</t>
  </si>
  <si>
    <t>2.3</t>
  </si>
  <si>
    <t>III</t>
  </si>
  <si>
    <t>3.1</t>
  </si>
  <si>
    <t>3.2</t>
  </si>
  <si>
    <t>Sous-total HT - Chap II :</t>
  </si>
  <si>
    <t>Sous-total HT - Chap III :</t>
  </si>
  <si>
    <t>a</t>
  </si>
  <si>
    <t>Sous-total HT :</t>
  </si>
  <si>
    <t>2.2.3</t>
  </si>
  <si>
    <t>2.2.4</t>
  </si>
  <si>
    <t>3.1.1</t>
  </si>
  <si>
    <t>Dossier réf 2023.13</t>
  </si>
  <si>
    <t xml:space="preserve">Logements MAHINA </t>
  </si>
  <si>
    <t xml:space="preserve">Affaires Maritimes - Polynésies Française     </t>
  </si>
  <si>
    <t>TOTAL GÉNÉRAL H.T - PLOMBERIE SANITAIRE :</t>
  </si>
  <si>
    <t>TOTAL GÉNÉRAL T.T.C - PLOMBERIE SANITAIRE :</t>
  </si>
  <si>
    <t>TRAVAUX DE PLOMBERIE SANITAIRE :</t>
  </si>
  <si>
    <t>Appareils sanitaires :</t>
  </si>
  <si>
    <t>Cuvettes WC conventionnelles :</t>
  </si>
  <si>
    <t>Lavabos suspendus :</t>
  </si>
  <si>
    <t>Lave-mains :</t>
  </si>
  <si>
    <t>Equipements de douches des logements :</t>
  </si>
  <si>
    <t>Eviers de cuisine :</t>
  </si>
  <si>
    <t>- F&amp;P et raccordement de robinnetteries mélangeuses pour éviers cuisine, monotrou, à disque céramique, avec bec orientable,  aérateur de type VULCANO des Ets. RAMON SOLER ou similaire :</t>
  </si>
  <si>
    <t>- F&amp;P d'un meuble en startifié blanc pour évier encastré inox simple bac avec égouttoir, comprenant  portes, étagères, aménagements pour accès siphons d'évier :</t>
  </si>
  <si>
    <t>Robinet de puisage :</t>
  </si>
  <si>
    <t>2.2.5</t>
  </si>
  <si>
    <t>2.2.6</t>
  </si>
  <si>
    <t>2.2.7</t>
  </si>
  <si>
    <t>F&amp;P et raccordement de cuvettes WC avec réservoir de chasse, en porcelaine vitrifié, y/c abattant, dispositif de chasse et de vidange, robinet d'arrêt et sujétions de raccordement sur réseaux usées - Type VICTORIA des Ets. ROCA ou similaire :</t>
  </si>
  <si>
    <t>Ensemble complet pour simple vasque encastrée :</t>
  </si>
  <si>
    <t>- F&amp;P et raccordement d'un évier cuisine double bac avec égouttoir à encastrer ou à poser sur meuble d'évier, en acier inox des Ets. FRANKE ou similaire, compris kit de vidange et bonde/Trop-plein :</t>
  </si>
  <si>
    <t>Robinets d’arrêt – Machines à laver et lave-vaisselle :</t>
  </si>
  <si>
    <t>F&amp;P et raccordement de robinets d'arrêt en applique murale pour machines à laver, raccordement 15x21mm :</t>
  </si>
  <si>
    <t>Préparation d'eau chaude sanitaire :</t>
  </si>
  <si>
    <t>- Capacité 300 Litres - Type XL 304 :</t>
  </si>
  <si>
    <t>ens.</t>
  </si>
  <si>
    <t>2.1.4</t>
  </si>
  <si>
    <t>Réseaux de distribution AEP :</t>
  </si>
  <si>
    <t>ml.</t>
  </si>
  <si>
    <t>2.1.5</t>
  </si>
  <si>
    <t>Collecteurs de distribution EF/ECS :</t>
  </si>
  <si>
    <t>Canalisations terminales EFS et ECS :</t>
  </si>
  <si>
    <t>- FLUXO multi couche Ø16mm (EFS et ECS) :</t>
  </si>
  <si>
    <t>Alimentation en eau des logements :</t>
  </si>
  <si>
    <t>TRAVAUX D'ASSAINISSEMENT - RECUPERATION D'EAUX DE PLUIE</t>
  </si>
  <si>
    <t>Réseaux d’assainissement des eaux usées et des eaux vannes :</t>
  </si>
  <si>
    <t>Réseaux de vidange et de collecte des EU/EV :</t>
  </si>
  <si>
    <t>- PVC évacuation Ø50/63mm :</t>
  </si>
  <si>
    <t>- PVC évacuation Ø100/125mm :</t>
  </si>
  <si>
    <t>Réseaux d’assainissement des eaux pluviales :</t>
  </si>
  <si>
    <t>3.2.1</t>
  </si>
  <si>
    <t>Réseaux d’eaux pluviales :</t>
  </si>
  <si>
    <t>TOTAL GÉNÉRAL H.T - PLOMBERIE SANITAIRE - LOGEMENT DE FONCTION - TYPE F5 :</t>
  </si>
  <si>
    <t>TOTAL GÉNÉRAL T.T.C - PLOMBERIE SANITAIRTE - LOGEMENT DE FONCTION - TYPE F5 :</t>
  </si>
  <si>
    <t>Réalisation de fouilles en déblais et rempblais, permettant d'assurer la pose des réseaux d'adduction AEP et Assainissement en sous sol, comprenant :
- Ouverture et Fermeture de tranchée en terrain de toute nature de dimension moyenne 600x800mm,
- Lit de pose, réglage de fond de fouille et enrobage en sable fin 0/10°,
- Matériaux de remblais purgés et compactés par couches de 20cm,
- Matériaux avertisseurs</t>
  </si>
  <si>
    <t>F&amp;P et raccordement de réseaux de distribution AEP cheminements apparents en soubassement de chaque logement en PEHD/PVC PN16, comprenant les pénétrations et remontés intérieures, compris accessoires et pièces de transformation (coude, té, réductions et raccords) pose sur supports de fixation tout inox, pour :</t>
  </si>
  <si>
    <t>- PVC PN16 Ø25/32mm :</t>
  </si>
  <si>
    <t>F&amp;P et raccordement de collecteurs de distribution EFS et ECS, comprenant les clapets anti-pollution, dispositifs de fixation, microvannes d'arrêt quart de tour, pour :</t>
  </si>
  <si>
    <t>- FLUXO multi couche Ø20mm (EFS et ECS vers CES en toiture et inter nourrices) :</t>
  </si>
  <si>
    <t>Regards de comptage AEP :</t>
  </si>
  <si>
    <t>F&amp;P et raccordement de réseaux terminaux de distribution d'eau froide et d'eau chaude - Passages encastrés en dalle ou apparent, remontés encastrées sur appareils, comprenant les fourreaux d'encastrement de type annelés, pour :</t>
  </si>
  <si>
    <t>TRAVAUX DE PLOMBERIE SANITAIRE - LOGEMENT FONCTION - TYPE F5 :</t>
  </si>
  <si>
    <t>F&amp;P et raccordement de collecteurs EU/EV, réalisés en mode de pose aéro souterrain en soubassement vers système d'assainissement autonome en limite de prestations avec le lot de VRD, réalisation en PVC évacuation M1, comprenant raccords té de dégorgement - Raccordements sur regards EU/EV prévus par le lot des VRD en pied d'ouvrage, pour :</t>
  </si>
  <si>
    <t>- PVC évacuation Ø40mm :</t>
  </si>
  <si>
    <t>3.2.2</t>
  </si>
  <si>
    <t xml:space="preserve">F&amp;P et raccordement de descentes de chutes EP aérien en PVC CR4, comprenant le pièces de transformations accessoires coudes et raccords depuis naissances sous chéneaux, pour : </t>
  </si>
  <si>
    <t>- PVC évacuation CR4 Ø160mm :</t>
  </si>
  <si>
    <t>Collecte des condensats :</t>
  </si>
  <si>
    <t>- Attentes pour condensats au droit des appareils en PVC Ø25mm, compris les bouchons d'extrémité et machons isolants type ARMAFLEX ou similaire :</t>
  </si>
  <si>
    <t>Réseaux de collecte des condenstas de climatiseurs en attentes réalisé en PVC Pression des Ets. NICOLL compris mise en attente des amorces avec bouchons, siphons anti-odeur, calorifuge, clapets anti-retour, pour :</t>
  </si>
  <si>
    <t>- Réseau de collecte condensats en attente en PVC et PVC P Ø25mm avec isolant :</t>
  </si>
  <si>
    <t>- Clapets anti-retour pour raccordement sur réseau EP, compris piquage et pièces de raccordements :</t>
  </si>
  <si>
    <t>TRAVAUX DE PLOMBERIE SANITAIRE - LOGEMENT FONCTION - TYPE F4 :</t>
  </si>
  <si>
    <t>TOTAL GÉNÉRAL H.T - PLOMBERIE SANITAIRE - LOGEMENT DE FONCTION - TYPE F4 :</t>
  </si>
  <si>
    <t>TOTAL GÉNÉRAL T.T.C - PLOMBERIE SANITAIRTE - LOGEMENT DE FONCTION - TYPE F4 :</t>
  </si>
  <si>
    <t xml:space="preserve">F&amp;P et raccordement compris manutention de chauffe-eau solaires individuels cuve inox, pose en toiture de marque SUN RAY ou similaire, comprenant support toiture et fixations, sysème de traversée de toiture par FENOFLASH  - Raccordements cuivre et protection calorifuge - Accessoires pour groupe de sécurité, comprenant pose et manutentions : </t>
  </si>
  <si>
    <t>TRAVAUX D'ASSAINISSEMENT - EAUX USEES ET EAUX DE PLUIE</t>
  </si>
  <si>
    <t>Réseaux de collecte des eaux usées et des eaux vannes :</t>
  </si>
  <si>
    <t>3.1.2</t>
  </si>
  <si>
    <t>Vidanges pour machines à laver et lave-vaisselle :</t>
  </si>
  <si>
    <t>- Travaux de plomberie sanitaire pour la construction d'un logement de fonction de type F5 :</t>
  </si>
  <si>
    <t>- Travaux de plomberie sanitaire pour la construction d'un logement de fonction de type F4 :</t>
  </si>
  <si>
    <t>F&amp;P d'un regard decomptage AEP avec vanne de coupure et d'isolement en polypropylène type NICOLL ou similaire dim. 450x450mm, compris tampon de refermeture, compteur SAPEL ALTAIR avec télérelève, douille de purge, dispositif antipollution, vanne d'arrêt, selon détail panoplie du CCTP... :</t>
  </si>
  <si>
    <t>F&amp;P et raccordement de robinets de puisage corps en laiton, comprenant clapet anti-pollution, raccordement 20x27 - Raccordement en fluxo/PVC P diam. 20mm et toutes sujétions de raccordement :</t>
  </si>
  <si>
    <t>F&amp;P et raccordement de vidanges en attente pour machines à laver et lave vaisselle, en PVC évacuation Ø40mm, des Ets NICOLL ou similaire, selon CCTP et toutes sujétions :</t>
  </si>
  <si>
    <t>- Nourrice de distribution EFS / ECS :</t>
  </si>
  <si>
    <t>F&amp;P et raccordement d'un ensemble complet meuble simple vasque de SDB en MFC largeur 900mm et 1200mm, montage suspendu en applique type ANGELA PRO des Ets BADPLAATS (délivré par CAROVOG) ou équivalent, comprenant sa vasque encastrée avec siphon de vidange et bonde fond, son mitigeur à disque céramique livré avec ses flexibles de raccordement montage sur plage de type PANI FRANCE réf 92CR211 chrome ou équivalent, et son miroir de dim 660x880mm avec  applique lumineuse à raccorder sur alimentation électrique du lot électricité :</t>
  </si>
  <si>
    <t>F&amp;P et raccordement de robinetterie de douche, de Activera select S de chez Hansegrohe ou similaire, comprenant :
- Mitigeur de douche de douche complet avec carre de douche, flexible 1.7m et douchette,
- Siphon de sol 100x100mm - type NICOLL DOCIA ou similaire</t>
  </si>
  <si>
    <t>F&amp;P et raccordement de lave-mains en porcelaine vitrifiée en consoles murales avec siphon de vidange, bonde fond, robinetterie simple eau froide toutes sujétions de raccordement sur réseaux eaux usées - Type ONA Ets. ROCA ou similaire :</t>
  </si>
  <si>
    <t>Inclus dans les prix unitaires</t>
  </si>
  <si>
    <t xml:space="preserve">DPGF - LOT 05 - PLOMBERIE SANITAIRE    
DOSSIER DE CONSULTATION DES ENTREPRISES - RECAPITULATIF FINANCIER </t>
  </si>
  <si>
    <t>PRO DCE - Lot 5- Plomberie - Jan 2026</t>
  </si>
  <si>
    <t>PRO DCE - Lot 5 - Plomberie - Jan 2026</t>
  </si>
  <si>
    <t>DPGF - DOSSIER DE CONSULTATION DES ENTREPRISES 
LOT 5 - PLOMBERIE SANITAIRE - LOGEMENT DE FONCTION TYPE F5</t>
  </si>
  <si>
    <t>DPGF - DOSSIER DE CONSULTATION DES ENTREPRISES 
LOT 5 - PLOMBERIE SANITAIRE - LOGEMENT DE FONCTION TYPE F4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</si>
</sst>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 _F"/>
  </numFmts>
  <fonts count="48">
    <font>
      <sz val="10"/>
      <name val="Geneva"/>
    </font>
    <font>
      <sz val="10"/>
      <name val="Geneva"/>
      <family val="2"/>
    </font>
    <font>
      <b/>
      <sz val="10"/>
      <name val="Arial"/>
      <family val="2"/>
    </font>
    <font>
      <sz val="10"/>
      <name val="Arial"/>
      <family val="2"/>
    </font>
    <font>
      <b/>
      <u/>
      <sz val="10"/>
      <name val="Arial"/>
      <family val="2"/>
    </font>
    <font>
      <sz val="9"/>
      <name val="Arial"/>
      <family val="2"/>
    </font>
    <font>
      <u/>
      <sz val="10"/>
      <name val="Arial"/>
      <family val="2"/>
    </font>
    <font>
      <b/>
      <sz val="9"/>
      <name val="Arial"/>
      <family val="2"/>
    </font>
    <font>
      <b/>
      <u/>
      <sz val="14"/>
      <name val="Arial"/>
      <family val="2"/>
    </font>
    <font>
      <b/>
      <sz val="18"/>
      <color indexed="62"/>
      <name val="Cambria"/>
      <family val="2"/>
    </font>
    <font>
      <u/>
      <sz val="10"/>
      <color indexed="12"/>
      <name val="Arial"/>
      <family val="2"/>
    </font>
    <font>
      <sz val="12"/>
      <name val="Times"/>
      <family val="1"/>
    </font>
    <font>
      <u/>
      <sz val="12"/>
      <color indexed="36"/>
      <name val="Arial"/>
      <family val="2"/>
    </font>
    <font>
      <sz val="10"/>
      <color indexed="8"/>
      <name val="Arial"/>
      <family val="2"/>
    </font>
    <font>
      <sz val="10"/>
      <color indexed="9"/>
      <name val="Arial"/>
      <family val="2"/>
    </font>
    <font>
      <sz val="10"/>
      <color indexed="10"/>
      <name val="Arial"/>
      <family val="2"/>
    </font>
    <font>
      <b/>
      <sz val="10"/>
      <color indexed="52"/>
      <name val="Arial"/>
      <family val="2"/>
    </font>
    <font>
      <sz val="10"/>
      <color indexed="52"/>
      <name val="Arial"/>
      <family val="2"/>
    </font>
    <font>
      <sz val="10"/>
      <color indexed="62"/>
      <name val="Arial"/>
      <family val="2"/>
    </font>
    <font>
      <sz val="10"/>
      <color indexed="20"/>
      <name val="Arial"/>
      <family val="2"/>
    </font>
    <font>
      <sz val="10"/>
      <color indexed="60"/>
      <name val="Arial"/>
      <family val="2"/>
    </font>
    <font>
      <sz val="10"/>
      <color indexed="17"/>
      <name val="Arial"/>
      <family val="2"/>
    </font>
    <font>
      <b/>
      <sz val="10"/>
      <color indexed="63"/>
      <name val="Arial"/>
      <family val="2"/>
    </font>
    <font>
      <i/>
      <sz val="10"/>
      <color indexed="23"/>
      <name val="Arial"/>
      <family val="2"/>
    </font>
    <font>
      <b/>
      <sz val="15"/>
      <color indexed="62"/>
      <name val="Arial"/>
      <family val="2"/>
    </font>
    <font>
      <b/>
      <sz val="13"/>
      <color indexed="62"/>
      <name val="Arial"/>
      <family val="2"/>
    </font>
    <font>
      <b/>
      <sz val="11"/>
      <color indexed="62"/>
      <name val="Arial"/>
      <family val="2"/>
    </font>
    <font>
      <b/>
      <sz val="10"/>
      <color indexed="8"/>
      <name val="Arial"/>
      <family val="2"/>
    </font>
    <font>
      <b/>
      <sz val="10"/>
      <color indexed="9"/>
      <name val="Arial"/>
      <family val="2"/>
    </font>
    <font>
      <sz val="10"/>
      <name val="Tahoma"/>
      <family val="2"/>
    </font>
    <font>
      <sz val="8"/>
      <name val="Arial"/>
      <family val="2"/>
    </font>
    <font>
      <b/>
      <u/>
      <sz val="8"/>
      <name val="Arial"/>
      <family val="2"/>
    </font>
    <font>
      <sz val="10"/>
      <name val="Geneva"/>
    </font>
    <font>
      <sz val="10"/>
      <name val="Verdana"/>
      <family val="2"/>
    </font>
    <font>
      <sz val="9"/>
      <color indexed="10"/>
      <name val="Arial"/>
      <family val="2"/>
    </font>
    <font>
      <u/>
      <sz val="9"/>
      <name val="Arial"/>
      <family val="2"/>
    </font>
    <font>
      <b/>
      <u/>
      <sz val="9"/>
      <name val="Arial"/>
      <family val="2"/>
    </font>
    <font>
      <b/>
      <i/>
      <sz val="9"/>
      <name val="Arial"/>
      <family val="2"/>
    </font>
    <font>
      <i/>
      <sz val="10"/>
      <name val="Arial"/>
      <family val="2"/>
    </font>
    <font>
      <b/>
      <sz val="9"/>
      <color indexed="10"/>
      <name val="Arial"/>
      <family val="2"/>
    </font>
    <font>
      <sz val="9"/>
      <color indexed="8"/>
      <name val="Arial"/>
      <family val="2"/>
    </font>
    <font>
      <b/>
      <sz val="10"/>
      <color indexed="10"/>
      <name val="Arial"/>
      <family val="2"/>
    </font>
    <font>
      <b/>
      <sz val="10"/>
      <color rgb="FF0000FF"/>
      <name val="Arial"/>
      <family val="2"/>
    </font>
    <font>
      <sz val="9"/>
      <color rgb="FF0000FF"/>
      <name val="Arial"/>
      <family val="2"/>
    </font>
    <font>
      <b/>
      <sz val="9"/>
      <color rgb="FF0000FF"/>
      <name val="Arial"/>
      <family val="2"/>
    </font>
    <font>
      <b/>
      <u/>
      <sz val="10"/>
      <color rgb="FF0000FF"/>
      <name val="Arial"/>
      <family val="2"/>
    </font>
    <font>
      <sz val="10"/>
      <color rgb="FF0000FF"/>
      <name val="Arial"/>
      <family val="2"/>
    </font>
    <font>
      <b/>
      <u/>
      <sz val="10"/>
      <color rgb="FF0000FF"/>
      <name val="Arial "/>
    </font>
  </fonts>
  <fills count="21">
    <fill>
      <patternFill patternType="none"/>
    </fill>
    <fill>
      <patternFill patternType="gray125"/>
    </fill>
    <fill>
      <patternFill patternType="solid">
        <fgColor indexed="44"/>
      </patternFill>
    </fill>
    <fill>
      <patternFill patternType="solid">
        <fgColor indexed="9"/>
      </patternFill>
    </fill>
    <fill>
      <patternFill patternType="solid">
        <fgColor indexed="29"/>
      </patternFill>
    </fill>
    <fill>
      <patternFill patternType="solid">
        <fgColor indexed="22"/>
      </patternFill>
    </fill>
    <fill>
      <patternFill patternType="solid">
        <fgColor indexed="26"/>
      </patternFill>
    </fill>
    <fill>
      <patternFill patternType="solid">
        <fgColor indexed="27"/>
      </patternFill>
    </fill>
    <fill>
      <patternFill patternType="solid">
        <fgColor indexed="43"/>
      </patternFill>
    </fill>
    <fill>
      <patternFill patternType="solid">
        <fgColor indexed="45"/>
      </patternFill>
    </fill>
    <fill>
      <patternFill patternType="solid">
        <fgColor indexed="49"/>
      </patternFill>
    </fill>
    <fill>
      <patternFill patternType="solid">
        <fgColor indexed="53"/>
      </patternFill>
    </fill>
    <fill>
      <patternFill patternType="solid">
        <fgColor indexed="10"/>
      </patternFill>
    </fill>
    <fill>
      <patternFill patternType="solid">
        <fgColor indexed="57"/>
      </patternFill>
    </fill>
    <fill>
      <patternFill patternType="solid">
        <fgColor indexed="54"/>
      </patternFill>
    </fill>
    <fill>
      <patternFill patternType="solid">
        <fgColor indexed="42"/>
      </patternFill>
    </fill>
    <fill>
      <patternFill patternType="solid">
        <fgColor indexed="55"/>
      </patternFill>
    </fill>
    <fill>
      <patternFill patternType="solid">
        <fgColor indexed="22"/>
        <bgColor indexed="64"/>
      </patternFill>
    </fill>
    <fill>
      <patternFill patternType="solid">
        <fgColor indexed="8"/>
        <bgColor indexed="64"/>
      </patternFill>
    </fill>
    <fill>
      <patternFill patternType="solid">
        <fgColor indexed="9"/>
        <bgColor indexed="64"/>
      </patternFill>
    </fill>
    <fill>
      <patternFill patternType="solid">
        <fgColor theme="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style="double">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bottom/>
      <diagonal/>
    </border>
    <border>
      <left style="thin">
        <color theme="0" tint="-0.499984740745262"/>
      </left>
      <right/>
      <top style="thin">
        <color indexed="64"/>
      </top>
      <bottom/>
      <diagonal/>
    </border>
    <border>
      <left/>
      <right style="thin">
        <color theme="0" tint="-0.499984740745262"/>
      </right>
      <top style="thin">
        <color indexed="64"/>
      </top>
      <bottom/>
      <diagonal/>
    </border>
    <border>
      <left style="thin">
        <color theme="0" tint="-0.499984740745262"/>
      </left>
      <right/>
      <top/>
      <bottom style="thin">
        <color indexed="64"/>
      </bottom>
      <diagonal/>
    </border>
    <border>
      <left/>
      <right style="thin">
        <color theme="0" tint="-0.499984740745262"/>
      </right>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indexed="64"/>
      </top>
      <bottom/>
      <diagonal/>
    </border>
    <border>
      <left style="thin">
        <color theme="0" tint="-0.499984740745262"/>
      </left>
      <right style="thin">
        <color theme="0" tint="-0.499984740745262"/>
      </right>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style="thin">
        <color indexed="64"/>
      </right>
      <top style="thin">
        <color theme="0" tint="-0.499984740745262"/>
      </top>
      <bottom style="medium">
        <color theme="0" tint="-0.499984740745262"/>
      </bottom>
      <diagonal/>
    </border>
    <border>
      <left style="thin">
        <color indexed="64"/>
      </left>
      <right style="thin">
        <color indexed="64"/>
      </right>
      <top style="thin">
        <color theme="0" tint="-0.499984740745262"/>
      </top>
      <bottom style="medium">
        <color theme="0" tint="-0.499984740745262"/>
      </bottom>
      <diagonal/>
    </border>
    <border>
      <left style="thin">
        <color indexed="64"/>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theme="0" tint="-0.499984740745262"/>
      </right>
      <top style="thin">
        <color indexed="64"/>
      </top>
      <bottom/>
      <diagonal/>
    </border>
    <border>
      <left style="thin">
        <color indexed="64"/>
      </left>
      <right style="thin">
        <color theme="0" tint="-0.499984740745262"/>
      </right>
      <top/>
      <bottom/>
      <diagonal/>
    </border>
    <border>
      <left style="thin">
        <color indexed="64"/>
      </left>
      <right style="thin">
        <color theme="0" tint="-0.499984740745262"/>
      </right>
      <top/>
      <bottom style="thin">
        <color indexed="64"/>
      </bottom>
      <diagonal/>
    </border>
    <border>
      <left/>
      <right style="thin">
        <color theme="0" tint="-0.499984740745262"/>
      </right>
      <top style="thin">
        <color indexed="64"/>
      </top>
      <bottom style="thin">
        <color indexed="64"/>
      </bottom>
      <diagonal/>
    </border>
    <border>
      <left style="thin">
        <color theme="0" tint="-0.499984740745262"/>
      </left>
      <right style="thin">
        <color theme="0" tint="-0.499984740745262"/>
      </right>
      <top style="dashed">
        <color theme="0" tint="-0.499984740745262"/>
      </top>
      <bottom/>
      <diagonal/>
    </border>
  </borders>
  <cellStyleXfs count="181">
    <xf numFmtId="0" fontId="0" fillId="0" borderId="0"/>
    <xf numFmtId="0" fontId="13" fillId="3" borderId="0" applyNumberFormat="0" applyBorder="0" applyAlignment="0" applyProtection="0"/>
    <xf numFmtId="0" fontId="13" fillId="3"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3" borderId="1" applyNumberFormat="0" applyAlignment="0" applyProtection="0"/>
    <xf numFmtId="0" fontId="16" fillId="3" borderId="1" applyNumberFormat="0" applyAlignment="0" applyProtection="0"/>
    <xf numFmtId="0" fontId="17" fillId="0" borderId="2" applyNumberFormat="0" applyFill="0" applyAlignment="0" applyProtection="0"/>
    <xf numFmtId="0" fontId="17" fillId="0" borderId="2" applyNumberFormat="0" applyFill="0" applyAlignment="0" applyProtection="0"/>
    <xf numFmtId="0" fontId="3" fillId="6" borderId="3" applyNumberFormat="0" applyFont="0" applyAlignment="0" applyProtection="0"/>
    <xf numFmtId="0" fontId="18" fillId="5" borderId="1" applyNumberFormat="0" applyAlignment="0" applyProtection="0"/>
    <xf numFmtId="0" fontId="18" fillId="5" borderId="1" applyNumberFormat="0" applyAlignment="0" applyProtection="0"/>
    <xf numFmtId="0" fontId="11" fillId="0" borderId="0">
      <alignment horizontal="right" vertical="center"/>
      <protection locked="0"/>
    </xf>
    <xf numFmtId="0" fontId="12"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9" fillId="9" borderId="0" applyNumberFormat="0" applyBorder="0" applyAlignment="0" applyProtection="0"/>
    <xf numFmtId="0" fontId="19" fillId="9" borderId="0" applyNumberFormat="0" applyBorder="0" applyAlignment="0" applyProtection="0"/>
    <xf numFmtId="0" fontId="3" fillId="0" borderId="0" applyNumberForma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0" fontId="3" fillId="0" borderId="0" applyNumberFormat="0" applyFill="0" applyBorder="0" applyAlignment="0" applyProtection="0"/>
    <xf numFmtId="4" fontId="1" fillId="0" borderId="0" applyFont="0" applyFill="0" applyBorder="0" applyAlignment="0" applyProtection="0"/>
    <xf numFmtId="4" fontId="32" fillId="0" borderId="0" applyFont="0" applyFill="0" applyBorder="0" applyAlignment="0" applyProtection="0"/>
    <xf numFmtId="0" fontId="3" fillId="0" borderId="0" applyNumberForma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164" fontId="3" fillId="0" borderId="0" applyFont="0" applyFill="0" applyBorder="0" applyAlignment="0" applyProtection="0"/>
    <xf numFmtId="4" fontId="32" fillId="0" borderId="0" applyFont="0" applyFill="0" applyBorder="0" applyAlignment="0" applyProtection="0"/>
    <xf numFmtId="4"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 fontId="1" fillId="0" borderId="0" applyFont="0" applyFill="0" applyBorder="0" applyAlignment="0" applyProtection="0"/>
    <xf numFmtId="4" fontId="1" fillId="0" borderId="0" applyFont="0" applyFill="0" applyBorder="0" applyAlignment="0" applyProtection="0"/>
    <xf numFmtId="164" fontId="3" fillId="0" borderId="0" applyFont="0" applyFill="0" applyBorder="0" applyAlignment="0" applyProtection="0"/>
    <xf numFmtId="0" fontId="20" fillId="8" borderId="0" applyNumberFormat="0" applyBorder="0" applyAlignment="0" applyProtection="0"/>
    <xf numFmtId="0" fontId="20" fillId="8" borderId="0" applyNumberFormat="0" applyBorder="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3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29" fillId="0" borderId="0"/>
    <xf numFmtId="0" fontId="3" fillId="0" borderId="0"/>
    <xf numFmtId="0" fontId="1" fillId="0" borderId="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1" fillId="15" borderId="0" applyNumberFormat="0" applyBorder="0" applyAlignment="0" applyProtection="0"/>
    <xf numFmtId="0" fontId="22" fillId="3" borderId="4" applyNumberFormat="0" applyAlignment="0" applyProtection="0"/>
    <xf numFmtId="0" fontId="22" fillId="3" borderId="4"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9" fillId="0" borderId="0" applyNumberFormat="0" applyFill="0" applyBorder="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7" fillId="0" borderId="8" applyNumberFormat="0" applyFill="0" applyAlignment="0" applyProtection="0"/>
    <xf numFmtId="0" fontId="27" fillId="0" borderId="8" applyNumberFormat="0" applyFill="0" applyAlignment="0" applyProtection="0"/>
    <xf numFmtId="0" fontId="28" fillId="16" borderId="9" applyNumberFormat="0" applyAlignment="0" applyProtection="0"/>
  </cellStyleXfs>
  <cellXfs count="245">
    <xf numFmtId="0" fontId="0" fillId="0" borderId="0" xfId="0"/>
    <xf numFmtId="49" fontId="2" fillId="0" borderId="0" xfId="0" applyNumberFormat="1" applyFont="1" applyAlignment="1">
      <alignment horizontal="left" wrapText="1"/>
    </xf>
    <xf numFmtId="3" fontId="3" fillId="0" borderId="0" xfId="0" applyNumberFormat="1" applyFont="1" applyAlignment="1">
      <alignment horizontal="center"/>
    </xf>
    <xf numFmtId="3" fontId="3" fillId="0" borderId="0" xfId="0" applyNumberFormat="1" applyFont="1" applyAlignment="1">
      <alignment horizontal="right"/>
    </xf>
    <xf numFmtId="3" fontId="2" fillId="0" borderId="0" xfId="0" quotePrefix="1" applyNumberFormat="1" applyFont="1" applyAlignment="1">
      <alignment horizontal="right"/>
    </xf>
    <xf numFmtId="49" fontId="5" fillId="0" borderId="0" xfId="0" applyNumberFormat="1" applyFont="1" applyAlignment="1">
      <alignment horizontal="left"/>
    </xf>
    <xf numFmtId="49" fontId="3" fillId="0" borderId="0" xfId="0" applyNumberFormat="1" applyFont="1"/>
    <xf numFmtId="3" fontId="5" fillId="0" borderId="0" xfId="0" applyNumberFormat="1" applyFont="1" applyAlignment="1">
      <alignment horizontal="right"/>
    </xf>
    <xf numFmtId="0" fontId="3" fillId="0" borderId="0" xfId="0" applyFont="1"/>
    <xf numFmtId="3" fontId="7" fillId="0" borderId="0" xfId="0" applyNumberFormat="1" applyFont="1"/>
    <xf numFmtId="0" fontId="3" fillId="0" borderId="0" xfId="0" applyFont="1" applyAlignment="1">
      <alignment vertical="center"/>
    </xf>
    <xf numFmtId="3" fontId="3" fillId="0" borderId="0" xfId="0" applyNumberFormat="1" applyFont="1" applyAlignment="1">
      <alignment horizontal="center" vertical="center"/>
    </xf>
    <xf numFmtId="3" fontId="3" fillId="0" borderId="0" xfId="0" applyNumberFormat="1" applyFont="1" applyAlignment="1">
      <alignment horizontal="right" vertical="center"/>
    </xf>
    <xf numFmtId="0" fontId="2" fillId="0" borderId="0" xfId="0" applyFont="1" applyAlignment="1">
      <alignment horizontal="center"/>
    </xf>
    <xf numFmtId="0" fontId="3" fillId="0" borderId="0" xfId="0" applyFont="1" applyAlignment="1">
      <alignment horizontal="center"/>
    </xf>
    <xf numFmtId="3" fontId="2" fillId="0" borderId="0" xfId="0" applyNumberFormat="1" applyFont="1"/>
    <xf numFmtId="3" fontId="2" fillId="17" borderId="0" xfId="0" applyNumberFormat="1" applyFont="1" applyFill="1"/>
    <xf numFmtId="3" fontId="2" fillId="0" borderId="0" xfId="0" applyNumberFormat="1" applyFont="1" applyAlignment="1">
      <alignment vertical="center"/>
    </xf>
    <xf numFmtId="0" fontId="2" fillId="0" borderId="0" xfId="0" applyFont="1"/>
    <xf numFmtId="0" fontId="2" fillId="0" borderId="0" xfId="0" applyFont="1" applyAlignment="1">
      <alignment horizontal="left" vertical="top"/>
    </xf>
    <xf numFmtId="0" fontId="30" fillId="0" borderId="0" xfId="0" applyFont="1" applyAlignment="1">
      <alignment vertical="center"/>
    </xf>
    <xf numFmtId="0" fontId="30" fillId="18" borderId="0" xfId="0" applyFont="1" applyFill="1" applyAlignment="1">
      <alignment vertical="center"/>
    </xf>
    <xf numFmtId="0" fontId="3" fillId="17" borderId="0" xfId="0" applyFont="1" applyFill="1" applyAlignment="1">
      <alignment vertical="center"/>
    </xf>
    <xf numFmtId="0" fontId="3" fillId="18" borderId="0" xfId="0" applyFont="1" applyFill="1" applyAlignment="1">
      <alignment vertical="center"/>
    </xf>
    <xf numFmtId="3" fontId="33" fillId="0" borderId="0" xfId="0" quotePrefix="1" applyNumberFormat="1" applyFont="1" applyAlignment="1">
      <alignment horizontal="right"/>
    </xf>
    <xf numFmtId="0" fontId="2" fillId="0" borderId="10" xfId="0" applyFont="1" applyBorder="1" applyAlignment="1">
      <alignment horizontal="left" vertical="top"/>
    </xf>
    <xf numFmtId="0" fontId="2" fillId="0" borderId="10" xfId="0" applyFont="1" applyBorder="1"/>
    <xf numFmtId="3" fontId="3" fillId="0" borderId="10" xfId="0" applyNumberFormat="1" applyFont="1" applyBorder="1" applyAlignment="1">
      <alignment horizontal="center"/>
    </xf>
    <xf numFmtId="3" fontId="3" fillId="0" borderId="10" xfId="0" applyNumberFormat="1" applyFont="1" applyBorder="1" applyAlignment="1">
      <alignment horizontal="right"/>
    </xf>
    <xf numFmtId="3" fontId="3" fillId="0" borderId="10" xfId="0" quotePrefix="1" applyNumberFormat="1" applyFont="1" applyBorder="1" applyAlignment="1">
      <alignment horizontal="right"/>
    </xf>
    <xf numFmtId="3" fontId="34" fillId="0" borderId="0" xfId="0" applyNumberFormat="1" applyFont="1" applyAlignment="1">
      <alignment vertical="center"/>
    </xf>
    <xf numFmtId="3" fontId="33" fillId="17" borderId="11" xfId="0" applyNumberFormat="1" applyFont="1" applyFill="1" applyBorder="1" applyAlignment="1">
      <alignment horizontal="center" vertical="top"/>
    </xf>
    <xf numFmtId="3" fontId="33" fillId="17" borderId="12" xfId="0" applyNumberFormat="1" applyFont="1" applyFill="1" applyBorder="1" applyAlignment="1">
      <alignment horizontal="center" vertical="top"/>
    </xf>
    <xf numFmtId="3" fontId="30" fillId="17" borderId="11" xfId="0" applyNumberFormat="1" applyFont="1" applyFill="1" applyBorder="1" applyAlignment="1">
      <alignment horizontal="center" vertical="center"/>
    </xf>
    <xf numFmtId="3" fontId="3" fillId="17" borderId="12" xfId="0" applyNumberFormat="1" applyFont="1" applyFill="1" applyBorder="1" applyAlignment="1">
      <alignment horizontal="center" vertical="center"/>
    </xf>
    <xf numFmtId="3" fontId="3" fillId="17" borderId="11" xfId="0" applyNumberFormat="1" applyFont="1" applyFill="1" applyBorder="1" applyAlignment="1">
      <alignment horizontal="center" vertical="center"/>
    </xf>
    <xf numFmtId="3" fontId="5" fillId="19" borderId="13" xfId="0" applyNumberFormat="1" applyFont="1" applyFill="1" applyBorder="1" applyAlignment="1">
      <alignment horizontal="center" vertical="center"/>
    </xf>
    <xf numFmtId="3" fontId="5" fillId="19" borderId="13" xfId="0" applyNumberFormat="1" applyFont="1" applyFill="1" applyBorder="1" applyAlignment="1">
      <alignment horizontal="right" vertical="center"/>
    </xf>
    <xf numFmtId="3" fontId="33" fillId="17" borderId="14" xfId="0" applyNumberFormat="1" applyFont="1" applyFill="1" applyBorder="1" applyAlignment="1">
      <alignment horizontal="right" vertical="top"/>
    </xf>
    <xf numFmtId="3" fontId="33" fillId="17" borderId="15" xfId="0" applyNumberFormat="1" applyFont="1" applyFill="1" applyBorder="1" applyAlignment="1">
      <alignment horizontal="right" vertical="top"/>
    </xf>
    <xf numFmtId="3" fontId="5" fillId="0" borderId="16" xfId="0" applyNumberFormat="1" applyFont="1" applyBorder="1" applyAlignment="1">
      <alignment horizontal="center" vertical="center"/>
    </xf>
    <xf numFmtId="3" fontId="5" fillId="0" borderId="16" xfId="0" applyNumberFormat="1" applyFont="1" applyBorder="1" applyAlignment="1">
      <alignment horizontal="right" vertical="center"/>
    </xf>
    <xf numFmtId="3" fontId="5" fillId="19" borderId="16" xfId="0" applyNumberFormat="1" applyFont="1" applyFill="1" applyBorder="1" applyAlignment="1">
      <alignment horizontal="center" vertical="center"/>
    </xf>
    <xf numFmtId="3" fontId="5" fillId="19" borderId="16" xfId="0" applyNumberFormat="1" applyFont="1" applyFill="1" applyBorder="1" applyAlignment="1">
      <alignment horizontal="right" vertical="center"/>
    </xf>
    <xf numFmtId="0" fontId="5" fillId="0" borderId="16" xfId="0" applyFont="1" applyBorder="1" applyAlignment="1">
      <alignment vertical="top" wrapText="1"/>
    </xf>
    <xf numFmtId="3" fontId="5" fillId="0" borderId="16" xfId="0" applyNumberFormat="1" applyFont="1" applyBorder="1" applyAlignment="1">
      <alignment vertical="center"/>
    </xf>
    <xf numFmtId="0" fontId="5" fillId="19" borderId="16" xfId="0" quotePrefix="1" applyFont="1" applyFill="1" applyBorder="1" applyAlignment="1">
      <alignment vertical="top" wrapText="1"/>
    </xf>
    <xf numFmtId="3" fontId="33" fillId="17" borderId="17" xfId="0" applyNumberFormat="1" applyFont="1" applyFill="1" applyBorder="1" applyAlignment="1">
      <alignment horizontal="center" vertical="top"/>
    </xf>
    <xf numFmtId="3" fontId="33" fillId="17" borderId="18" xfId="0" applyNumberFormat="1" applyFont="1" applyFill="1" applyBorder="1" applyAlignment="1">
      <alignment horizontal="right" vertical="top"/>
    </xf>
    <xf numFmtId="3" fontId="33" fillId="17" borderId="19" xfId="0" applyNumberFormat="1" applyFont="1" applyFill="1" applyBorder="1" applyAlignment="1">
      <alignment horizontal="center" vertical="top"/>
    </xf>
    <xf numFmtId="3" fontId="33" fillId="17" borderId="20" xfId="0" applyNumberFormat="1" applyFont="1" applyFill="1" applyBorder="1" applyAlignment="1">
      <alignment horizontal="right" vertical="top"/>
    </xf>
    <xf numFmtId="3" fontId="5" fillId="0" borderId="21" xfId="0" applyNumberFormat="1" applyFont="1" applyBorder="1" applyAlignment="1">
      <alignment horizontal="center" vertical="center"/>
    </xf>
    <xf numFmtId="49" fontId="30" fillId="17" borderId="17" xfId="0" applyNumberFormat="1" applyFont="1" applyFill="1" applyBorder="1" applyAlignment="1">
      <alignment vertical="center"/>
    </xf>
    <xf numFmtId="3" fontId="30" fillId="17" borderId="18" xfId="0" applyNumberFormat="1" applyFont="1" applyFill="1" applyBorder="1" applyAlignment="1">
      <alignment horizontal="right" vertical="center"/>
    </xf>
    <xf numFmtId="49" fontId="2" fillId="0" borderId="22" xfId="0" applyNumberFormat="1" applyFont="1" applyBorder="1" applyAlignment="1">
      <alignment vertical="center"/>
    </xf>
    <xf numFmtId="49" fontId="3" fillId="17" borderId="19" xfId="0" applyNumberFormat="1" applyFont="1" applyFill="1" applyBorder="1" applyAlignment="1">
      <alignment horizontal="left" vertical="center"/>
    </xf>
    <xf numFmtId="3" fontId="3" fillId="17" borderId="20" xfId="0" applyNumberFormat="1" applyFont="1" applyFill="1" applyBorder="1" applyAlignment="1">
      <alignment horizontal="right" vertical="center"/>
    </xf>
    <xf numFmtId="49" fontId="3" fillId="17" borderId="17" xfId="0" applyNumberFormat="1" applyFont="1" applyFill="1" applyBorder="1" applyAlignment="1">
      <alignment horizontal="left" vertical="center"/>
    </xf>
    <xf numFmtId="3" fontId="3" fillId="17" borderId="18" xfId="0" applyNumberFormat="1" applyFont="1" applyFill="1" applyBorder="1" applyAlignment="1">
      <alignment horizontal="right" vertical="center"/>
    </xf>
    <xf numFmtId="49" fontId="38" fillId="0" borderId="23" xfId="0" applyNumberFormat="1" applyFont="1" applyBorder="1" applyAlignment="1">
      <alignment horizontal="right" vertical="center"/>
    </xf>
    <xf numFmtId="0" fontId="5" fillId="0" borderId="16" xfId="0" quotePrefix="1" applyFont="1" applyBorder="1" applyAlignment="1">
      <alignment vertical="top" wrapText="1"/>
    </xf>
    <xf numFmtId="0" fontId="5" fillId="0" borderId="16" xfId="0" applyFont="1" applyBorder="1" applyAlignment="1">
      <alignment horizontal="center" vertical="center" wrapText="1"/>
    </xf>
    <xf numFmtId="3" fontId="5" fillId="20" borderId="16" xfId="0" applyNumberFormat="1" applyFont="1" applyFill="1" applyBorder="1" applyAlignment="1">
      <alignment horizontal="center" vertical="center"/>
    </xf>
    <xf numFmtId="3" fontId="33" fillId="17" borderId="24" xfId="0" applyNumberFormat="1" applyFont="1" applyFill="1" applyBorder="1" applyAlignment="1">
      <alignment horizontal="center" vertical="top"/>
    </xf>
    <xf numFmtId="3" fontId="33" fillId="17" borderId="24" xfId="0" applyNumberFormat="1" applyFont="1" applyFill="1" applyBorder="1" applyAlignment="1">
      <alignment horizontal="right" vertical="top"/>
    </xf>
    <xf numFmtId="3" fontId="33" fillId="17" borderId="25" xfId="0" applyNumberFormat="1" applyFont="1" applyFill="1" applyBorder="1" applyAlignment="1">
      <alignment horizontal="center" vertical="top"/>
    </xf>
    <xf numFmtId="3" fontId="33" fillId="17" borderId="25" xfId="0" applyNumberFormat="1" applyFont="1" applyFill="1" applyBorder="1" applyAlignment="1">
      <alignment horizontal="right" vertical="top"/>
    </xf>
    <xf numFmtId="3" fontId="5" fillId="0" borderId="26" xfId="0" applyNumberFormat="1" applyFont="1" applyBorder="1" applyAlignment="1">
      <alignment horizontal="center" vertical="center"/>
    </xf>
    <xf numFmtId="3" fontId="5" fillId="19" borderId="26" xfId="0" applyNumberFormat="1" applyFont="1" applyFill="1" applyBorder="1" applyAlignment="1">
      <alignment horizontal="center" vertical="center"/>
    </xf>
    <xf numFmtId="3" fontId="5" fillId="19" borderId="26" xfId="0" applyNumberFormat="1" applyFont="1" applyFill="1" applyBorder="1" applyAlignment="1">
      <alignment horizontal="right" vertical="center"/>
    </xf>
    <xf numFmtId="49" fontId="2" fillId="0" borderId="0" xfId="0" applyNumberFormat="1" applyFont="1" applyAlignment="1">
      <alignment vertical="center"/>
    </xf>
    <xf numFmtId="49" fontId="2" fillId="0" borderId="0" xfId="0" applyNumberFormat="1" applyFont="1"/>
    <xf numFmtId="3" fontId="2" fillId="0" borderId="0" xfId="0" applyNumberFormat="1" applyFont="1" applyAlignment="1">
      <alignment horizontal="right" vertical="top"/>
    </xf>
    <xf numFmtId="49" fontId="2" fillId="17" borderId="27" xfId="0" applyNumberFormat="1" applyFont="1" applyFill="1" applyBorder="1" applyAlignment="1">
      <alignment horizontal="center" vertical="center" wrapText="1"/>
    </xf>
    <xf numFmtId="49" fontId="2" fillId="17" borderId="28" xfId="0" applyNumberFormat="1" applyFont="1" applyFill="1" applyBorder="1" applyAlignment="1">
      <alignment horizontal="center" vertical="center"/>
    </xf>
    <xf numFmtId="3" fontId="2" fillId="17" borderId="28" xfId="0" applyNumberFormat="1" applyFont="1" applyFill="1" applyBorder="1" applyAlignment="1">
      <alignment horizontal="center" vertical="center"/>
    </xf>
    <xf numFmtId="3" fontId="2" fillId="17" borderId="28" xfId="0" applyNumberFormat="1" applyFont="1" applyFill="1" applyBorder="1" applyAlignment="1">
      <alignment horizontal="center" vertical="center" wrapText="1"/>
    </xf>
    <xf numFmtId="3" fontId="2" fillId="17" borderId="29" xfId="0" applyNumberFormat="1" applyFont="1" applyFill="1" applyBorder="1" applyAlignment="1">
      <alignment horizontal="center" vertical="center"/>
    </xf>
    <xf numFmtId="49" fontId="5" fillId="0" borderId="22" xfId="0" applyNumberFormat="1" applyFont="1" applyBorder="1" applyAlignment="1">
      <alignment horizontal="right" vertical="top"/>
    </xf>
    <xf numFmtId="49" fontId="7" fillId="0" borderId="22" xfId="0" applyNumberFormat="1" applyFont="1" applyBorder="1" applyAlignment="1">
      <alignment horizontal="center"/>
    </xf>
    <xf numFmtId="49" fontId="31" fillId="17" borderId="17" xfId="0" applyNumberFormat="1" applyFont="1" applyFill="1" applyBorder="1" applyAlignment="1">
      <alignment horizontal="center" vertical="center"/>
    </xf>
    <xf numFmtId="49" fontId="6" fillId="17" borderId="19" xfId="0" applyNumberFormat="1" applyFont="1" applyFill="1" applyBorder="1" applyAlignment="1">
      <alignment horizontal="center" vertical="center"/>
    </xf>
    <xf numFmtId="49" fontId="6" fillId="17" borderId="17" xfId="0" applyNumberFormat="1" applyFont="1" applyFill="1" applyBorder="1" applyAlignment="1">
      <alignment horizontal="center" vertical="center"/>
    </xf>
    <xf numFmtId="3" fontId="3" fillId="0" borderId="23" xfId="0" applyNumberFormat="1" applyFont="1" applyBorder="1" applyAlignment="1">
      <alignment horizontal="right" vertical="center"/>
    </xf>
    <xf numFmtId="49" fontId="4" fillId="17" borderId="17" xfId="0" applyNumberFormat="1" applyFont="1" applyFill="1" applyBorder="1" applyAlignment="1">
      <alignment horizontal="center" vertical="center"/>
    </xf>
    <xf numFmtId="49" fontId="31" fillId="17" borderId="30" xfId="0" applyNumberFormat="1" applyFont="1" applyFill="1" applyBorder="1" applyAlignment="1">
      <alignment horizontal="center" vertical="center"/>
    </xf>
    <xf numFmtId="49" fontId="30" fillId="17" borderId="30" xfId="0" applyNumberFormat="1" applyFont="1" applyFill="1" applyBorder="1" applyAlignment="1">
      <alignment vertical="center"/>
    </xf>
    <xf numFmtId="3" fontId="30" fillId="17" borderId="31" xfId="0" applyNumberFormat="1" applyFont="1" applyFill="1" applyBorder="1" applyAlignment="1">
      <alignment horizontal="center" vertical="center"/>
    </xf>
    <xf numFmtId="3" fontId="30" fillId="17" borderId="32" xfId="0" applyNumberFormat="1" applyFont="1" applyFill="1" applyBorder="1" applyAlignment="1">
      <alignment horizontal="right" vertical="center"/>
    </xf>
    <xf numFmtId="49" fontId="42" fillId="19" borderId="22" xfId="0" applyNumberFormat="1" applyFont="1" applyFill="1" applyBorder="1" applyAlignment="1">
      <alignment horizontal="center" vertical="top"/>
    </xf>
    <xf numFmtId="3" fontId="43" fillId="0" borderId="33" xfId="0" applyNumberFormat="1" applyFont="1" applyBorder="1" applyAlignment="1">
      <alignment horizontal="center" vertical="center"/>
    </xf>
    <xf numFmtId="3" fontId="43" fillId="0" borderId="33" xfId="0" applyNumberFormat="1" applyFont="1" applyBorder="1" applyAlignment="1">
      <alignment horizontal="right" vertical="center"/>
    </xf>
    <xf numFmtId="3" fontId="44" fillId="0" borderId="0" xfId="0" applyNumberFormat="1" applyFont="1"/>
    <xf numFmtId="3" fontId="39" fillId="19" borderId="0" xfId="115" applyNumberFormat="1" applyFont="1" applyFill="1" applyAlignment="1">
      <alignment vertical="top"/>
    </xf>
    <xf numFmtId="3" fontId="39" fillId="19" borderId="0" xfId="0" applyNumberFormat="1" applyFont="1" applyFill="1" applyAlignment="1">
      <alignment vertical="top"/>
    </xf>
    <xf numFmtId="3" fontId="39" fillId="0" borderId="0" xfId="0" applyNumberFormat="1" applyFont="1" applyAlignment="1">
      <alignment vertical="top"/>
    </xf>
    <xf numFmtId="3" fontId="39" fillId="0" borderId="0" xfId="115" applyNumberFormat="1" applyFont="1" applyAlignment="1">
      <alignment vertical="top"/>
    </xf>
    <xf numFmtId="3" fontId="7" fillId="19" borderId="0" xfId="115" applyNumberFormat="1" applyFont="1" applyFill="1" applyAlignment="1">
      <alignment vertical="top"/>
    </xf>
    <xf numFmtId="3" fontId="39" fillId="19" borderId="0" xfId="115" applyNumberFormat="1" applyFont="1" applyFill="1" applyAlignment="1">
      <alignment horizontal="left" vertical="center"/>
    </xf>
    <xf numFmtId="3" fontId="5" fillId="0" borderId="16" xfId="0" applyNumberFormat="1" applyFont="1" applyBorder="1" applyAlignment="1">
      <alignment horizontal="center" vertical="top"/>
    </xf>
    <xf numFmtId="3" fontId="5" fillId="0" borderId="16" xfId="0" applyNumberFormat="1" applyFont="1" applyBorder="1" applyAlignment="1">
      <alignment horizontal="right" vertical="top"/>
    </xf>
    <xf numFmtId="3" fontId="5" fillId="0" borderId="16" xfId="122" applyNumberFormat="1" applyFont="1" applyBorder="1" applyAlignment="1">
      <alignment horizontal="center" vertical="center"/>
    </xf>
    <xf numFmtId="3" fontId="5" fillId="0" borderId="16" xfId="122" applyNumberFormat="1" applyFont="1" applyBorder="1" applyAlignment="1">
      <alignment horizontal="right" vertical="center"/>
    </xf>
    <xf numFmtId="3" fontId="39" fillId="19" borderId="0" xfId="122" applyNumberFormat="1" applyFont="1" applyFill="1" applyAlignment="1">
      <alignment vertical="top"/>
    </xf>
    <xf numFmtId="3" fontId="5" fillId="0" borderId="25" xfId="122" applyNumberFormat="1" applyFont="1" applyBorder="1" applyAlignment="1">
      <alignment horizontal="center" vertical="center"/>
    </xf>
    <xf numFmtId="3" fontId="5" fillId="0" borderId="25" xfId="122" applyNumberFormat="1" applyFont="1" applyBorder="1" applyAlignment="1">
      <alignment horizontal="right" vertical="center"/>
    </xf>
    <xf numFmtId="0" fontId="7" fillId="0" borderId="16" xfId="0" applyFont="1" applyBorder="1" applyAlignment="1">
      <alignment horizontal="center" vertical="top" wrapText="1"/>
    </xf>
    <xf numFmtId="0" fontId="5" fillId="0" borderId="16" xfId="0" applyFont="1" applyBorder="1" applyAlignment="1">
      <alignment horizontal="right" vertical="top" wrapText="1"/>
    </xf>
    <xf numFmtId="0" fontId="7" fillId="0" borderId="22" xfId="115" applyFont="1" applyBorder="1" applyAlignment="1">
      <alignment horizontal="right" vertical="top"/>
    </xf>
    <xf numFmtId="49" fontId="5" fillId="0" borderId="16" xfId="0" applyNumberFormat="1" applyFont="1" applyBorder="1" applyAlignment="1">
      <alignment horizontal="right" vertical="top"/>
    </xf>
    <xf numFmtId="0" fontId="7" fillId="0" borderId="16" xfId="0" applyFont="1" applyBorder="1" applyAlignment="1">
      <alignment horizontal="right" vertical="top"/>
    </xf>
    <xf numFmtId="3" fontId="5" fillId="0" borderId="16" xfId="115" applyNumberFormat="1" applyFont="1" applyBorder="1" applyAlignment="1">
      <alignment horizontal="right" vertical="center"/>
    </xf>
    <xf numFmtId="0" fontId="5" fillId="0" borderId="16" xfId="122" applyFont="1" applyBorder="1" applyAlignment="1">
      <alignment horizontal="right" vertical="top"/>
    </xf>
    <xf numFmtId="165" fontId="5" fillId="0" borderId="16" xfId="0" applyNumberFormat="1" applyFont="1" applyBorder="1" applyAlignment="1">
      <alignment horizontal="right" vertical="center" wrapText="1"/>
    </xf>
    <xf numFmtId="0" fontId="37" fillId="0" borderId="0" xfId="0" applyFont="1" applyAlignment="1">
      <alignment vertical="center"/>
    </xf>
    <xf numFmtId="3" fontId="33" fillId="17" borderId="22" xfId="0" applyNumberFormat="1" applyFont="1" applyFill="1" applyBorder="1" applyAlignment="1">
      <alignment horizontal="center" vertical="top"/>
    </xf>
    <xf numFmtId="3" fontId="33" fillId="17" borderId="0" xfId="0" applyNumberFormat="1" applyFont="1" applyFill="1" applyAlignment="1">
      <alignment horizontal="center" vertical="top"/>
    </xf>
    <xf numFmtId="3" fontId="33" fillId="17" borderId="23" xfId="0" applyNumberFormat="1" applyFont="1" applyFill="1" applyBorder="1" applyAlignment="1">
      <alignment horizontal="right" vertical="top"/>
    </xf>
    <xf numFmtId="3" fontId="33" fillId="17" borderId="16" xfId="0" applyNumberFormat="1" applyFont="1" applyFill="1" applyBorder="1" applyAlignment="1">
      <alignment horizontal="right" vertical="top"/>
    </xf>
    <xf numFmtId="3" fontId="41" fillId="19" borderId="0" xfId="0" applyNumberFormat="1" applyFont="1" applyFill="1" applyAlignment="1">
      <alignment vertical="top"/>
    </xf>
    <xf numFmtId="0" fontId="5" fillId="0" borderId="22" xfId="0" applyFont="1" applyBorder="1" applyAlignment="1">
      <alignment vertical="top" wrapText="1"/>
    </xf>
    <xf numFmtId="49" fontId="5" fillId="0" borderId="22" xfId="0" applyNumberFormat="1" applyFont="1" applyBorder="1" applyAlignment="1">
      <alignment vertical="top"/>
    </xf>
    <xf numFmtId="3" fontId="5" fillId="0" borderId="16" xfId="115" applyNumberFormat="1" applyFont="1" applyBorder="1" applyAlignment="1">
      <alignment horizontal="center" vertical="center"/>
    </xf>
    <xf numFmtId="3" fontId="5" fillId="0" borderId="16" xfId="115" applyNumberFormat="1" applyFont="1" applyBorder="1" applyAlignment="1">
      <alignment horizontal="center" vertical="top"/>
    </xf>
    <xf numFmtId="3" fontId="5" fillId="0" borderId="16" xfId="115" applyNumberFormat="1" applyFont="1" applyBorder="1" applyAlignment="1">
      <alignment horizontal="right" vertical="top"/>
    </xf>
    <xf numFmtId="0" fontId="36" fillId="0" borderId="22" xfId="0" applyFont="1" applyBorder="1" applyAlignment="1">
      <alignment vertical="top" wrapText="1"/>
    </xf>
    <xf numFmtId="3" fontId="3" fillId="0" borderId="16" xfId="0" applyNumberFormat="1" applyFont="1" applyBorder="1" applyAlignment="1">
      <alignment horizontal="center" vertical="top"/>
    </xf>
    <xf numFmtId="3" fontId="3" fillId="0" borderId="16" xfId="0" applyNumberFormat="1" applyFont="1" applyBorder="1" applyAlignment="1">
      <alignment vertical="top"/>
    </xf>
    <xf numFmtId="3" fontId="3" fillId="0" borderId="16" xfId="0" applyNumberFormat="1" applyFont="1" applyBorder="1" applyAlignment="1">
      <alignment horizontal="right" vertical="top"/>
    </xf>
    <xf numFmtId="3" fontId="5" fillId="0" borderId="26" xfId="0" applyNumberFormat="1" applyFont="1" applyBorder="1" applyAlignment="1">
      <alignment horizontal="right" vertical="center"/>
    </xf>
    <xf numFmtId="0" fontId="42" fillId="0" borderId="16" xfId="0" applyFont="1" applyBorder="1" applyAlignment="1">
      <alignment horizontal="center" vertical="top" wrapText="1"/>
    </xf>
    <xf numFmtId="0" fontId="45" fillId="0" borderId="22" xfId="0" applyFont="1" applyBorder="1" applyAlignment="1">
      <alignment vertical="top"/>
    </xf>
    <xf numFmtId="0" fontId="46" fillId="0" borderId="24" xfId="0" applyFont="1" applyBorder="1" applyAlignment="1">
      <alignment horizontal="center" vertical="center" wrapText="1"/>
    </xf>
    <xf numFmtId="3" fontId="46" fillId="0" borderId="24" xfId="0" applyNumberFormat="1" applyFont="1" applyBorder="1" applyAlignment="1">
      <alignment horizontal="right" vertical="center"/>
    </xf>
    <xf numFmtId="3" fontId="46" fillId="0" borderId="0" xfId="0" applyNumberFormat="1" applyFont="1" applyAlignment="1">
      <alignment vertical="center"/>
    </xf>
    <xf numFmtId="49" fontId="46" fillId="0" borderId="22" xfId="0" applyNumberFormat="1" applyFont="1" applyBorder="1" applyAlignment="1">
      <alignment horizontal="right" vertical="top"/>
    </xf>
    <xf numFmtId="0" fontId="46" fillId="19" borderId="16" xfId="0" quotePrefix="1" applyFont="1" applyFill="1" applyBorder="1" applyAlignment="1">
      <alignment vertical="top" wrapText="1"/>
    </xf>
    <xf numFmtId="3" fontId="43" fillId="0" borderId="0" xfId="0" applyNumberFormat="1" applyFont="1" applyAlignment="1">
      <alignment vertical="center"/>
    </xf>
    <xf numFmtId="0" fontId="46" fillId="0" borderId="16" xfId="0" applyFont="1" applyBorder="1" applyAlignment="1">
      <alignment horizontal="center"/>
    </xf>
    <xf numFmtId="3" fontId="46" fillId="0" borderId="16" xfId="0" applyNumberFormat="1" applyFont="1" applyBorder="1" applyAlignment="1">
      <alignment horizontal="center" vertical="center"/>
    </xf>
    <xf numFmtId="3" fontId="46" fillId="0" borderId="16" xfId="0" applyNumberFormat="1" applyFont="1" applyBorder="1" applyAlignment="1">
      <alignment horizontal="right" vertical="center"/>
    </xf>
    <xf numFmtId="49" fontId="42" fillId="0" borderId="22" xfId="0" applyNumberFormat="1" applyFont="1" applyBorder="1" applyAlignment="1">
      <alignment vertical="center"/>
    </xf>
    <xf numFmtId="49" fontId="42" fillId="0" borderId="23" xfId="0" applyNumberFormat="1" applyFont="1" applyBorder="1" applyAlignment="1">
      <alignment horizontal="right" vertical="center"/>
    </xf>
    <xf numFmtId="0" fontId="46" fillId="0" borderId="0" xfId="0" applyFont="1" applyAlignment="1">
      <alignment vertical="center"/>
    </xf>
    <xf numFmtId="49" fontId="46" fillId="0" borderId="16" xfId="0" applyNumberFormat="1" applyFont="1" applyBorder="1" applyAlignment="1">
      <alignment horizontal="right" vertical="top"/>
    </xf>
    <xf numFmtId="3" fontId="42" fillId="0" borderId="16" xfId="0" applyNumberFormat="1" applyFont="1" applyBorder="1" applyAlignment="1">
      <alignment horizontal="right" vertical="center" wrapText="1"/>
    </xf>
    <xf numFmtId="49" fontId="42" fillId="0" borderId="0" xfId="0" applyNumberFormat="1" applyFont="1" applyAlignment="1">
      <alignment vertical="center"/>
    </xf>
    <xf numFmtId="3" fontId="42" fillId="0" borderId="23" xfId="0" applyNumberFormat="1" applyFont="1" applyBorder="1" applyAlignment="1">
      <alignment horizontal="right" vertical="center"/>
    </xf>
    <xf numFmtId="3" fontId="42" fillId="0" borderId="23" xfId="0" applyNumberFormat="1" applyFont="1" applyBorder="1" applyAlignment="1">
      <alignment horizontal="right" vertical="center" wrapText="1"/>
    </xf>
    <xf numFmtId="49" fontId="5" fillId="0" borderId="16" xfId="0" applyNumberFormat="1" applyFont="1" applyBorder="1" applyAlignment="1">
      <alignment vertical="top"/>
    </xf>
    <xf numFmtId="0" fontId="35" fillId="0" borderId="16" xfId="0" applyFont="1" applyBorder="1" applyAlignment="1">
      <alignment vertical="top" wrapText="1"/>
    </xf>
    <xf numFmtId="49" fontId="5" fillId="0" borderId="16" xfId="115" applyNumberFormat="1" applyFont="1" applyBorder="1" applyAlignment="1">
      <alignment horizontal="right" vertical="top"/>
    </xf>
    <xf numFmtId="0" fontId="5" fillId="19" borderId="16" xfId="115" applyFont="1" applyFill="1" applyBorder="1" applyAlignment="1">
      <alignment vertical="top" wrapText="1"/>
    </xf>
    <xf numFmtId="0" fontId="36" fillId="0" borderId="16" xfId="0" applyFont="1" applyBorder="1" applyAlignment="1">
      <alignment vertical="top" wrapText="1"/>
    </xf>
    <xf numFmtId="49" fontId="2" fillId="17" borderId="34" xfId="0" applyNumberFormat="1" applyFont="1" applyFill="1" applyBorder="1" applyAlignment="1">
      <alignment horizontal="center" vertical="center" wrapText="1"/>
    </xf>
    <xf numFmtId="49" fontId="2" fillId="17" borderId="34" xfId="0" applyNumberFormat="1" applyFont="1" applyFill="1" applyBorder="1" applyAlignment="1">
      <alignment horizontal="center" vertical="center"/>
    </xf>
    <xf numFmtId="3" fontId="2" fillId="17" borderId="34" xfId="0" applyNumberFormat="1" applyFont="1" applyFill="1" applyBorder="1" applyAlignment="1">
      <alignment horizontal="center" vertical="center"/>
    </xf>
    <xf numFmtId="3" fontId="2" fillId="17" borderId="34" xfId="0" applyNumberFormat="1" applyFont="1" applyFill="1" applyBorder="1" applyAlignment="1">
      <alignment horizontal="center" vertical="center" wrapText="1"/>
    </xf>
    <xf numFmtId="49" fontId="42" fillId="19" borderId="16" xfId="0" applyNumberFormat="1" applyFont="1" applyFill="1" applyBorder="1" applyAlignment="1">
      <alignment horizontal="center" vertical="top"/>
    </xf>
    <xf numFmtId="0" fontId="47" fillId="0" borderId="33" xfId="0" applyFont="1" applyBorder="1"/>
    <xf numFmtId="0" fontId="35" fillId="0" borderId="16" xfId="0" applyFont="1" applyBorder="1" applyAlignment="1">
      <alignment horizontal="justify" vertical="center"/>
    </xf>
    <xf numFmtId="49" fontId="7" fillId="0" borderId="16" xfId="0" applyNumberFormat="1" applyFont="1" applyBorder="1" applyAlignment="1">
      <alignment horizontal="center"/>
    </xf>
    <xf numFmtId="0" fontId="40" fillId="0" borderId="16" xfId="0" applyFont="1" applyBorder="1" applyAlignment="1">
      <alignment vertical="top" wrapText="1"/>
    </xf>
    <xf numFmtId="49" fontId="5" fillId="0" borderId="16" xfId="0" quotePrefix="1" applyNumberFormat="1" applyFont="1" applyBorder="1" applyAlignment="1">
      <alignment vertical="top" wrapText="1"/>
    </xf>
    <xf numFmtId="49" fontId="5" fillId="0" borderId="16" xfId="0" applyNumberFormat="1" applyFont="1" applyBorder="1" applyAlignment="1">
      <alignment vertical="top" wrapText="1"/>
    </xf>
    <xf numFmtId="49" fontId="7" fillId="0" borderId="16" xfId="115" applyNumberFormat="1" applyFont="1" applyBorder="1" applyAlignment="1">
      <alignment horizontal="center" vertical="top"/>
    </xf>
    <xf numFmtId="0" fontId="5" fillId="0" borderId="16" xfId="115" applyFont="1" applyBorder="1" applyAlignment="1">
      <alignment vertical="top" wrapText="1"/>
    </xf>
    <xf numFmtId="0" fontId="7" fillId="0" borderId="16" xfId="115" applyFont="1" applyBorder="1" applyAlignment="1">
      <alignment horizontal="right" vertical="top"/>
    </xf>
    <xf numFmtId="49" fontId="36" fillId="0" borderId="16" xfId="115" applyNumberFormat="1" applyFont="1" applyBorder="1" applyAlignment="1">
      <alignment vertical="top"/>
    </xf>
    <xf numFmtId="0" fontId="35" fillId="0" borderId="16" xfId="115" applyFont="1" applyBorder="1" applyAlignment="1">
      <alignment vertical="top" wrapText="1"/>
    </xf>
    <xf numFmtId="49" fontId="7" fillId="0" borderId="16" xfId="0" applyNumberFormat="1" applyFont="1" applyBorder="1" applyAlignment="1">
      <alignment horizontal="center" vertical="top"/>
    </xf>
    <xf numFmtId="0" fontId="35" fillId="0" borderId="16" xfId="0" applyFont="1" applyBorder="1" applyAlignment="1">
      <alignment vertical="top"/>
    </xf>
    <xf numFmtId="0" fontId="35" fillId="0" borderId="16" xfId="115" applyFont="1" applyBorder="1" applyAlignment="1">
      <alignment vertical="top"/>
    </xf>
    <xf numFmtId="49" fontId="5" fillId="0" borderId="16" xfId="115" applyNumberFormat="1" applyFont="1" applyBorder="1" applyAlignment="1">
      <alignment vertical="top" wrapText="1"/>
    </xf>
    <xf numFmtId="0" fontId="5" fillId="0" borderId="16" xfId="115" quotePrefix="1" applyFont="1" applyBorder="1" applyAlignment="1">
      <alignment vertical="top" wrapText="1"/>
    </xf>
    <xf numFmtId="0" fontId="5" fillId="0" borderId="16" xfId="0" applyFont="1" applyBorder="1" applyAlignment="1">
      <alignment horizontal="left" vertical="top" wrapText="1"/>
    </xf>
    <xf numFmtId="49" fontId="36" fillId="19" borderId="16" xfId="115" applyNumberFormat="1" applyFont="1" applyFill="1" applyBorder="1" applyAlignment="1">
      <alignment vertical="top"/>
    </xf>
    <xf numFmtId="0" fontId="5" fillId="0" borderId="16" xfId="122" applyFont="1" applyBorder="1" applyAlignment="1">
      <alignment vertical="top" wrapText="1"/>
    </xf>
    <xf numFmtId="0" fontId="45" fillId="0" borderId="16" xfId="0" applyFont="1" applyBorder="1" applyAlignment="1">
      <alignment vertical="top"/>
    </xf>
    <xf numFmtId="0" fontId="5" fillId="0" borderId="16" xfId="0" applyFont="1" applyBorder="1" applyAlignment="1">
      <alignment horizontal="right" vertical="top"/>
    </xf>
    <xf numFmtId="49" fontId="5" fillId="0" borderId="16" xfId="0" applyNumberFormat="1" applyFont="1" applyBorder="1" applyAlignment="1">
      <alignment horizontal="right"/>
    </xf>
    <xf numFmtId="0" fontId="5" fillId="0" borderId="16" xfId="107" applyFont="1" applyBorder="1" applyAlignment="1">
      <alignment vertical="top" wrapText="1"/>
    </xf>
    <xf numFmtId="3" fontId="33" fillId="17" borderId="16" xfId="0" applyNumberFormat="1" applyFont="1" applyFill="1" applyBorder="1" applyAlignment="1">
      <alignment horizontal="center" vertical="top"/>
    </xf>
    <xf numFmtId="49" fontId="31" fillId="17" borderId="24" xfId="0" applyNumberFormat="1" applyFont="1" applyFill="1" applyBorder="1" applyAlignment="1">
      <alignment horizontal="center" vertical="center"/>
    </xf>
    <xf numFmtId="49" fontId="30" fillId="17" borderId="24" xfId="0" applyNumberFormat="1" applyFont="1" applyFill="1" applyBorder="1" applyAlignment="1">
      <alignment vertical="center"/>
    </xf>
    <xf numFmtId="3" fontId="30" fillId="17" borderId="24" xfId="0" applyNumberFormat="1" applyFont="1" applyFill="1" applyBorder="1" applyAlignment="1">
      <alignment horizontal="center" vertical="center"/>
    </xf>
    <xf numFmtId="3" fontId="30" fillId="17" borderId="24" xfId="0" applyNumberFormat="1" applyFont="1" applyFill="1" applyBorder="1" applyAlignment="1">
      <alignment horizontal="right" vertical="center"/>
    </xf>
    <xf numFmtId="49" fontId="42" fillId="0" borderId="16" xfId="0" applyNumberFormat="1" applyFont="1" applyBorder="1" applyAlignment="1">
      <alignment vertical="center"/>
    </xf>
    <xf numFmtId="49" fontId="42" fillId="0" borderId="16" xfId="0" applyNumberFormat="1" applyFont="1" applyBorder="1" applyAlignment="1">
      <alignment horizontal="right" vertical="center"/>
    </xf>
    <xf numFmtId="3" fontId="42" fillId="0" borderId="16" xfId="0" applyNumberFormat="1" applyFont="1" applyBorder="1" applyAlignment="1">
      <alignment horizontal="right" vertical="center"/>
    </xf>
    <xf numFmtId="49" fontId="6" fillId="17" borderId="25" xfId="0" applyNumberFormat="1" applyFont="1" applyFill="1" applyBorder="1" applyAlignment="1">
      <alignment horizontal="center" vertical="center"/>
    </xf>
    <xf numFmtId="49" fontId="3" fillId="17" borderId="25" xfId="0" applyNumberFormat="1" applyFont="1" applyFill="1" applyBorder="1" applyAlignment="1">
      <alignment horizontal="left" vertical="center"/>
    </xf>
    <xf numFmtId="3" fontId="3" fillId="17" borderId="25" xfId="0" applyNumberFormat="1" applyFont="1" applyFill="1" applyBorder="1" applyAlignment="1">
      <alignment horizontal="center" vertical="center"/>
    </xf>
    <xf numFmtId="3" fontId="3" fillId="17" borderId="25" xfId="0" applyNumberFormat="1" applyFont="1" applyFill="1" applyBorder="1" applyAlignment="1">
      <alignment horizontal="right" vertical="center"/>
    </xf>
    <xf numFmtId="49" fontId="6" fillId="17" borderId="24" xfId="0" applyNumberFormat="1" applyFont="1" applyFill="1" applyBorder="1" applyAlignment="1">
      <alignment horizontal="center" vertical="center"/>
    </xf>
    <xf numFmtId="49" fontId="3" fillId="17" borderId="24" xfId="0" applyNumberFormat="1" applyFont="1" applyFill="1" applyBorder="1" applyAlignment="1">
      <alignment horizontal="left" vertical="center"/>
    </xf>
    <xf numFmtId="3" fontId="3" fillId="17" borderId="24" xfId="0" applyNumberFormat="1" applyFont="1" applyFill="1" applyBorder="1" applyAlignment="1">
      <alignment horizontal="center" vertical="center"/>
    </xf>
    <xf numFmtId="3" fontId="3" fillId="17" borderId="24" xfId="0" applyNumberFormat="1" applyFont="1" applyFill="1" applyBorder="1" applyAlignment="1">
      <alignment horizontal="right" vertical="center"/>
    </xf>
    <xf numFmtId="49" fontId="2" fillId="0" borderId="16" xfId="0" applyNumberFormat="1" applyFont="1" applyBorder="1" applyAlignment="1">
      <alignment vertical="center"/>
    </xf>
    <xf numFmtId="49" fontId="38" fillId="0" borderId="16" xfId="0" applyNumberFormat="1" applyFont="1" applyBorder="1" applyAlignment="1">
      <alignment horizontal="right" vertical="center"/>
    </xf>
    <xf numFmtId="3" fontId="3" fillId="0" borderId="16" xfId="0" applyNumberFormat="1" applyFont="1" applyBorder="1" applyAlignment="1">
      <alignment horizontal="right" vertical="center"/>
    </xf>
    <xf numFmtId="49" fontId="4" fillId="17" borderId="24" xfId="0" applyNumberFormat="1" applyFont="1" applyFill="1" applyBorder="1" applyAlignment="1">
      <alignment horizontal="center" vertical="center"/>
    </xf>
    <xf numFmtId="49" fontId="31" fillId="17" borderId="35" xfId="0" applyNumberFormat="1" applyFont="1" applyFill="1" applyBorder="1" applyAlignment="1">
      <alignment horizontal="center" vertical="center"/>
    </xf>
    <xf numFmtId="49" fontId="30" fillId="17" borderId="35" xfId="0" applyNumberFormat="1" applyFont="1" applyFill="1" applyBorder="1" applyAlignment="1">
      <alignment vertical="center"/>
    </xf>
    <xf numFmtId="3" fontId="30" fillId="17" borderId="35" xfId="0" applyNumberFormat="1" applyFont="1" applyFill="1" applyBorder="1" applyAlignment="1">
      <alignment horizontal="center" vertical="center"/>
    </xf>
    <xf numFmtId="3" fontId="30" fillId="17" borderId="35" xfId="0" applyNumberFormat="1" applyFont="1" applyFill="1" applyBorder="1" applyAlignment="1">
      <alignment horizontal="right" vertical="center"/>
    </xf>
    <xf numFmtId="3" fontId="33" fillId="17" borderId="36" xfId="0" applyNumberFormat="1" applyFont="1" applyFill="1" applyBorder="1" applyAlignment="1">
      <alignment horizontal="right" vertical="top"/>
    </xf>
    <xf numFmtId="3" fontId="42" fillId="0" borderId="37" xfId="0" applyNumberFormat="1" applyFont="1" applyBorder="1" applyAlignment="1">
      <alignment horizontal="right" vertical="center" wrapText="1"/>
    </xf>
    <xf numFmtId="3" fontId="33" fillId="17" borderId="38" xfId="0" applyNumberFormat="1" applyFont="1" applyFill="1" applyBorder="1" applyAlignment="1">
      <alignment horizontal="right" vertical="top"/>
    </xf>
    <xf numFmtId="0" fontId="5" fillId="0" borderId="16" xfId="115" applyFont="1" applyBorder="1" applyAlignment="1">
      <alignment horizontal="right" vertical="top"/>
    </xf>
    <xf numFmtId="3" fontId="5" fillId="0" borderId="39" xfId="0" applyNumberFormat="1" applyFont="1" applyBorder="1" applyAlignment="1">
      <alignment horizontal="right" vertical="center"/>
    </xf>
    <xf numFmtId="3" fontId="43" fillId="0" borderId="40" xfId="0" applyNumberFormat="1" applyFont="1" applyBorder="1" applyAlignment="1">
      <alignment horizontal="center" vertical="center"/>
    </xf>
    <xf numFmtId="3" fontId="43" fillId="0" borderId="40" xfId="0" applyNumberFormat="1" applyFont="1" applyBorder="1" applyAlignment="1">
      <alignment horizontal="right" vertical="center"/>
    </xf>
    <xf numFmtId="0" fontId="5" fillId="19" borderId="16" xfId="0" quotePrefix="1" applyFont="1" applyFill="1" applyBorder="1" applyAlignment="1">
      <alignment vertical="top"/>
    </xf>
    <xf numFmtId="3" fontId="5" fillId="19" borderId="25" xfId="0" applyNumberFormat="1" applyFont="1" applyFill="1" applyBorder="1" applyAlignment="1">
      <alignment horizontal="center" vertical="center"/>
    </xf>
    <xf numFmtId="3" fontId="5" fillId="0" borderId="25" xfId="0" applyNumberFormat="1" applyFont="1" applyBorder="1" applyAlignment="1">
      <alignment horizontal="right" vertical="center"/>
    </xf>
    <xf numFmtId="3" fontId="5" fillId="0" borderId="23" xfId="0" applyNumberFormat="1" applyFont="1" applyBorder="1" applyAlignment="1">
      <alignment horizontal="center" vertical="center"/>
    </xf>
    <xf numFmtId="3" fontId="5" fillId="0" borderId="20" xfId="0" applyNumberFormat="1" applyFont="1" applyBorder="1" applyAlignment="1">
      <alignment horizontal="center" vertical="center"/>
    </xf>
    <xf numFmtId="49" fontId="43" fillId="0" borderId="16" xfId="0" applyNumberFormat="1" applyFont="1" applyBorder="1" applyAlignment="1">
      <alignment horizontal="right" vertical="top"/>
    </xf>
    <xf numFmtId="0" fontId="43" fillId="19" borderId="16" xfId="0" quotePrefix="1" applyFont="1" applyFill="1" applyBorder="1" applyAlignment="1">
      <alignment vertical="top" wrapText="1"/>
    </xf>
    <xf numFmtId="3" fontId="5" fillId="0" borderId="24" xfId="0" applyNumberFormat="1" applyFont="1" applyBorder="1" applyAlignment="1">
      <alignment horizontal="center" vertical="center"/>
    </xf>
    <xf numFmtId="3" fontId="5" fillId="0" borderId="24" xfId="0" applyNumberFormat="1" applyFont="1" applyBorder="1" applyAlignment="1">
      <alignment horizontal="right" vertical="center"/>
    </xf>
    <xf numFmtId="3" fontId="5" fillId="0" borderId="25" xfId="0" applyNumberFormat="1" applyFont="1" applyBorder="1" applyAlignment="1">
      <alignment horizontal="center" vertical="center"/>
    </xf>
    <xf numFmtId="3" fontId="5" fillId="0" borderId="25" xfId="0" applyNumberFormat="1" applyFont="1" applyBorder="1" applyAlignment="1">
      <alignment vertical="center"/>
    </xf>
    <xf numFmtId="0" fontId="7" fillId="0" borderId="22" xfId="0" applyFont="1" applyBorder="1" applyAlignment="1">
      <alignment horizontal="center" vertical="top" wrapText="1"/>
    </xf>
    <xf numFmtId="0" fontId="5" fillId="0" borderId="22" xfId="0" applyFont="1" applyBorder="1" applyAlignment="1">
      <alignment horizontal="right" vertical="top" wrapText="1"/>
    </xf>
    <xf numFmtId="49" fontId="7" fillId="0" borderId="22" xfId="115" applyNumberFormat="1" applyFont="1" applyBorder="1" applyAlignment="1">
      <alignment horizontal="center" vertical="top"/>
    </xf>
    <xf numFmtId="49" fontId="7" fillId="0" borderId="22" xfId="0" applyNumberFormat="1" applyFont="1" applyBorder="1" applyAlignment="1">
      <alignment horizontal="center" vertical="top"/>
    </xf>
    <xf numFmtId="49" fontId="5" fillId="0" borderId="22" xfId="115" applyNumberFormat="1" applyFont="1" applyBorder="1" applyAlignment="1">
      <alignment horizontal="right" vertical="top"/>
    </xf>
    <xf numFmtId="0" fontId="7" fillId="0" borderId="22" xfId="0" applyFont="1" applyBorder="1" applyAlignment="1">
      <alignment horizontal="right" vertical="top"/>
    </xf>
    <xf numFmtId="0" fontId="5" fillId="0" borderId="22" xfId="122" applyFont="1" applyBorder="1" applyAlignment="1">
      <alignment horizontal="right" vertical="top"/>
    </xf>
    <xf numFmtId="0" fontId="5" fillId="0" borderId="22" xfId="0" applyFont="1" applyBorder="1" applyAlignment="1">
      <alignment horizontal="right" vertical="top"/>
    </xf>
    <xf numFmtId="49" fontId="5" fillId="0" borderId="22" xfId="0" applyNumberFormat="1" applyFont="1" applyBorder="1" applyAlignment="1">
      <alignment horizontal="right"/>
    </xf>
    <xf numFmtId="0" fontId="5" fillId="19" borderId="25" xfId="0" quotePrefix="1" applyFont="1" applyFill="1" applyBorder="1" applyAlignment="1">
      <alignment vertical="top" wrapText="1"/>
    </xf>
    <xf numFmtId="0" fontId="45" fillId="0" borderId="22" xfId="0" applyFont="1" applyBorder="1" applyAlignment="1">
      <alignment horizontal="left" vertical="top"/>
    </xf>
    <xf numFmtId="0" fontId="45" fillId="0" borderId="23" xfId="0" applyFont="1" applyBorder="1" applyAlignment="1">
      <alignment horizontal="left" vertical="top"/>
    </xf>
    <xf numFmtId="3" fontId="42" fillId="0" borderId="22" xfId="0" applyNumberFormat="1" applyFont="1" applyBorder="1" applyAlignment="1">
      <alignment horizontal="right" vertical="center" wrapText="1"/>
    </xf>
    <xf numFmtId="3" fontId="42" fillId="0" borderId="0" xfId="0" applyNumberFormat="1" applyFont="1" applyAlignment="1">
      <alignment horizontal="right" vertical="center" wrapText="1"/>
    </xf>
    <xf numFmtId="3" fontId="42" fillId="0" borderId="23" xfId="0" applyNumberFormat="1" applyFont="1" applyBorder="1" applyAlignment="1">
      <alignment horizontal="right" vertical="center" wrapText="1"/>
    </xf>
    <xf numFmtId="49" fontId="45" fillId="19" borderId="33" xfId="0" applyNumberFormat="1" applyFont="1" applyFill="1" applyBorder="1" applyAlignment="1">
      <alignment horizontal="left" vertical="top"/>
    </xf>
    <xf numFmtId="49" fontId="42" fillId="0" borderId="0" xfId="0" applyNumberFormat="1" applyFont="1" applyAlignment="1">
      <alignment horizontal="center" vertical="top" wrapText="1"/>
    </xf>
    <xf numFmtId="3" fontId="42" fillId="0" borderId="16" xfId="0" applyNumberFormat="1" applyFont="1" applyBorder="1" applyAlignment="1">
      <alignment horizontal="right" vertical="center" wrapText="1"/>
    </xf>
    <xf numFmtId="49" fontId="8" fillId="0" borderId="0" xfId="0" applyNumberFormat="1" applyFont="1" applyAlignment="1">
      <alignment horizontal="left" vertical="center"/>
    </xf>
    <xf numFmtId="3" fontId="5" fillId="19" borderId="22" xfId="0" applyNumberFormat="1" applyFont="1" applyFill="1" applyBorder="1" applyAlignment="1">
      <alignment horizontal="center" vertical="center"/>
    </xf>
    <xf numFmtId="3" fontId="5" fillId="19" borderId="23" xfId="0" applyNumberFormat="1" applyFont="1" applyFill="1" applyBorder="1" applyAlignment="1">
      <alignment horizontal="center" vertical="center"/>
    </xf>
  </cellXfs>
  <cellStyles count="181">
    <cellStyle name="20 % - Accent1 2" xfId="1" xr:uid="{7DCD5558-D9D9-4525-BAAD-FB01B48822BC}"/>
    <cellStyle name="20 % - Accent1 3" xfId="2" xr:uid="{65A34A62-1650-4326-9297-135F2110EF61}"/>
    <cellStyle name="20 % - Accent2 2" xfId="3" xr:uid="{3DE35285-8382-4DCB-A32C-A4D1002E2B30}"/>
    <cellStyle name="20 % - Accent2 3" xfId="4" xr:uid="{C20FC4D9-2755-492A-9898-E54CB31F7BD4}"/>
    <cellStyle name="20 % - Accent3 2" xfId="5" xr:uid="{CF48D2A2-1004-47D7-9612-091ED760BD04}"/>
    <cellStyle name="20 % - Accent3 3" xfId="6" xr:uid="{4C84F66E-10C1-4623-8968-217016951E7B}"/>
    <cellStyle name="20 % - Accent4 2" xfId="7" xr:uid="{67DD4949-3D99-4E40-B839-3A302F685FD0}"/>
    <cellStyle name="20 % - Accent4 3" xfId="8" xr:uid="{4AE418E3-3B90-4CA8-A847-E5D8F225631A}"/>
    <cellStyle name="20 % - Accent5 2" xfId="9" xr:uid="{DE373C6A-97B7-4DA5-B757-0215D8DEC426}"/>
    <cellStyle name="20 % - Accent5 3" xfId="10" xr:uid="{5E6E171D-01BC-473D-92FC-C7ED04401CB5}"/>
    <cellStyle name="20 % - Accent6 2" xfId="11" xr:uid="{97AF003C-94CD-4AAF-8F1E-717609AF721B}"/>
    <cellStyle name="20 % - Accent6 3" xfId="12" xr:uid="{DB4A7BDA-E08F-4148-9D1B-247A9A1F9533}"/>
    <cellStyle name="40 % - Accent1 2" xfId="13" xr:uid="{887CA085-A586-45E8-B110-B57FC8DFB3DD}"/>
    <cellStyle name="40 % - Accent1 3" xfId="14" xr:uid="{AB935815-2DA1-437C-B6F8-397414B80075}"/>
    <cellStyle name="40 % - Accent2 2" xfId="15" xr:uid="{48B21983-0A3E-44A5-B222-FF583835E6A2}"/>
    <cellStyle name="40 % - Accent2 3" xfId="16" xr:uid="{BFE0C796-E8FE-41D7-8CB0-25CBBE0C0DD8}"/>
    <cellStyle name="40 % - Accent3 2" xfId="17" xr:uid="{C2561239-E9DA-43E3-9403-B69A49951C04}"/>
    <cellStyle name="40 % - Accent3 3" xfId="18" xr:uid="{E3A789DD-0266-485B-9C3C-D95EE50C952E}"/>
    <cellStyle name="40 % - Accent4 2" xfId="19" xr:uid="{E0F3C0E6-9D46-464F-99FF-3B2D39AB1BFD}"/>
    <cellStyle name="40 % - Accent4 3" xfId="20" xr:uid="{214B80EB-2D1C-42DF-9085-DB8CA4A99D60}"/>
    <cellStyle name="40 % - Accent5 2" xfId="21" xr:uid="{AEC549B6-B790-459A-B668-A7ABB9DFA1B2}"/>
    <cellStyle name="40 % - Accent5 3" xfId="22" xr:uid="{8DCB9B97-DF14-4605-AFEE-EC78BA0DA791}"/>
    <cellStyle name="40 % - Accent6 2" xfId="23" xr:uid="{B5D06F8E-647E-4720-8E6C-1439C041A068}"/>
    <cellStyle name="40 % - Accent6 3" xfId="24" xr:uid="{5264DD47-DC73-491B-B468-4BE9EC18A15E}"/>
    <cellStyle name="60 % - Accent1 2" xfId="25" xr:uid="{A2D5E25F-3560-4E94-8467-2C638B97D6D3}"/>
    <cellStyle name="60 % - Accent1 3" xfId="26" xr:uid="{B076F886-0EF4-4BAF-9F81-C0145FC5ADB5}"/>
    <cellStyle name="60 % - Accent2 2" xfId="27" xr:uid="{93C6E045-512B-45FB-AAEF-F43EFD93E8AD}"/>
    <cellStyle name="60 % - Accent2 3" xfId="28" xr:uid="{D3E3312C-5B94-4B30-BC13-E9F66EBA6D4B}"/>
    <cellStyle name="60 % - Accent3 2" xfId="29" xr:uid="{2ED08733-49A4-4692-A322-63D37CBB1412}"/>
    <cellStyle name="60 % - Accent3 3" xfId="30" xr:uid="{A13DCAB5-933A-4F24-8390-66AB5A765FF3}"/>
    <cellStyle name="60 % - Accent4 2" xfId="31" xr:uid="{B0590391-F3A6-4EB5-97E1-1E9A31727CB6}"/>
    <cellStyle name="60 % - Accent4 3" xfId="32" xr:uid="{90A5A832-4B42-4BC2-B1BC-E7516282B408}"/>
    <cellStyle name="60 % - Accent5 2" xfId="33" xr:uid="{9326F316-B625-46E6-9A24-4AAFD5F393A6}"/>
    <cellStyle name="60 % - Accent5 3" xfId="34" xr:uid="{F9E1195F-8F10-4E86-A7E9-D9E622B8DCD6}"/>
    <cellStyle name="60 % - Accent6 2" xfId="35" xr:uid="{9A281768-1828-4954-90F4-988406F60316}"/>
    <cellStyle name="60 % - Accent6 3" xfId="36" xr:uid="{794FCB61-C886-4031-8984-42734377A7E1}"/>
    <cellStyle name="Accent1 2" xfId="37" xr:uid="{F53F1FCD-3E4E-43F9-B87E-3AFC9330CB91}"/>
    <cellStyle name="Accent1 3" xfId="38" xr:uid="{042ACA58-1DF5-4968-ADA0-C3878E11905C}"/>
    <cellStyle name="Accent2 2" xfId="39" xr:uid="{40377D77-DB0A-493F-BEB7-1FB763D216D3}"/>
    <cellStyle name="Accent2 3" xfId="40" xr:uid="{E226257F-2767-4851-ABE8-4738D11E8499}"/>
    <cellStyle name="Accent3 2" xfId="41" xr:uid="{23AD9C3F-A9CF-4713-AB28-736CF0C51843}"/>
    <cellStyle name="Accent3 3" xfId="42" xr:uid="{C53FFE24-25B9-4821-AA3D-6CA2B9CDDADA}"/>
    <cellStyle name="Accent4 2" xfId="43" xr:uid="{DFA81DC7-4648-4309-BE5B-FE2C381B819A}"/>
    <cellStyle name="Accent4 3" xfId="44" xr:uid="{BE67B59D-3DBD-4A50-AF6C-08E22CA17EDB}"/>
    <cellStyle name="Accent5 2" xfId="45" xr:uid="{D895D92B-C8B9-4015-A7C2-FD440F7E692F}"/>
    <cellStyle name="Accent5 3" xfId="46" xr:uid="{78CE4D6C-7329-4541-AAFB-971CDDFFAF10}"/>
    <cellStyle name="Accent6 2" xfId="47" xr:uid="{BADA6B76-6219-4F75-B542-63537956AB67}"/>
    <cellStyle name="Accent6 3" xfId="48" xr:uid="{CBE64E86-162E-47A0-8B1B-08FB6F4A478F}"/>
    <cellStyle name="Avertissement 2" xfId="49" xr:uid="{54BFD414-CB8A-4751-9EB7-353C11411130}"/>
    <cellStyle name="Avertissement 3" xfId="50" xr:uid="{390651E1-9C7A-4DC8-82A1-C4ACBFFEFDB2}"/>
    <cellStyle name="Calcul 2" xfId="51" xr:uid="{2F3454D3-CEC9-4A70-9C1C-BF4C6044D30A}"/>
    <cellStyle name="Calcul 3" xfId="52" xr:uid="{7E900000-B05B-4402-BC1F-C19B8048E97F}"/>
    <cellStyle name="Cellule liée 2" xfId="53" xr:uid="{1493E923-F087-4C5A-AC76-EB794FF8FC90}"/>
    <cellStyle name="Cellule liée 3" xfId="54" xr:uid="{1F9A6AF0-BE5F-4B5A-89A4-E461D231A4AC}"/>
    <cellStyle name="Commentaire 2" xfId="55" xr:uid="{0C96BC04-3D86-40C3-882A-1D7B722211A4}"/>
    <cellStyle name="Entrée 2" xfId="56" xr:uid="{0EB60FFE-0717-4608-8455-EECD446017CB}"/>
    <cellStyle name="Entrée 3" xfId="57" xr:uid="{FB0F86FE-263C-41A5-94ED-C4ECE3120901}"/>
    <cellStyle name="FIOcache" xfId="58" xr:uid="{ED16B000-21CE-420E-9982-298170C1E985}"/>
    <cellStyle name="Followed Hyperlink" xfId="59" xr:uid="{3A9C486D-F237-499F-BD04-D3D19CA6F069}"/>
    <cellStyle name="Hyperlink" xfId="60" xr:uid="{94B05E75-2533-46F6-A28B-43CD119B9953}"/>
    <cellStyle name="Insatisfaisant 2" xfId="61" xr:uid="{B1D90585-D08C-4797-90A3-267568DFA860}"/>
    <cellStyle name="Insatisfaisant 3" xfId="62" xr:uid="{D7167BA4-6F8B-4D64-A8AF-2FD46B2489F5}"/>
    <cellStyle name="Milliers 2" xfId="63" xr:uid="{F4C8192A-5907-4233-A26F-40BCFA644543}"/>
    <cellStyle name="Milliers 2 10" xfId="64" xr:uid="{C5263307-F351-4863-81AA-C8E0A5C678B5}"/>
    <cellStyle name="Milliers 2 11" xfId="65" xr:uid="{30CED123-5CA1-44EB-9CE0-4DB833FFA5CA}"/>
    <cellStyle name="Milliers 2 12" xfId="66" xr:uid="{E024A57C-1B63-4AC0-BA16-0D83D22D7B88}"/>
    <cellStyle name="Milliers 2 13" xfId="67" xr:uid="{528312E0-8D1B-4FDC-86F1-5C683ABA85C1}"/>
    <cellStyle name="Milliers 2 14" xfId="68" xr:uid="{801EEBB1-0F39-4601-9A3F-114153C66333}"/>
    <cellStyle name="Milliers 2 2" xfId="69" xr:uid="{9D8070D0-2FA0-4F01-A98B-35B2E980EB4A}"/>
    <cellStyle name="Milliers 2 2 2" xfId="70" xr:uid="{66F015FC-9814-4525-9CD8-1D31BA6D055A}"/>
    <cellStyle name="Milliers 2 3" xfId="71" xr:uid="{DE2ACFC0-35B2-4758-A528-7F886801EC2E}"/>
    <cellStyle name="Milliers 2 3 2" xfId="72" xr:uid="{CA7D9C7F-469E-42E1-9E11-C9E5E167B43F}"/>
    <cellStyle name="Milliers 2 4" xfId="73" xr:uid="{32887531-0522-4E01-A6BC-FBDC56AC351A}"/>
    <cellStyle name="Milliers 2 4 2" xfId="74" xr:uid="{7193E82C-A8A7-4CDF-8076-F6F8BA35FC73}"/>
    <cellStyle name="Milliers 2 5" xfId="75" xr:uid="{A4BBF1E4-8327-46BC-9DC7-1C8CB0C3A79C}"/>
    <cellStyle name="Milliers 2 6" xfId="76" xr:uid="{BEE8F621-5C2D-4A56-9425-02112300C6CD}"/>
    <cellStyle name="Milliers 2 7" xfId="77" xr:uid="{A72EAA2B-F331-440C-956D-95E950204344}"/>
    <cellStyle name="Milliers 2 8" xfId="78" xr:uid="{752758A3-F518-446A-9114-CE21F8921BEC}"/>
    <cellStyle name="Milliers 2 9" xfId="79" xr:uid="{7EED0526-C30A-4743-9CAE-19156E99A82E}"/>
    <cellStyle name="Milliers 23" xfId="80" xr:uid="{2E2A339C-0FA3-4A95-975F-4D966587F171}"/>
    <cellStyle name="Milliers 23 10" xfId="81" xr:uid="{8590F3EB-BC8A-44AD-8D6C-FB2EAA1A1CDF}"/>
    <cellStyle name="Milliers 23 11" xfId="82" xr:uid="{FFD29241-439F-41B3-8A2F-656C18B93747}"/>
    <cellStyle name="Milliers 23 12" xfId="83" xr:uid="{F6774323-60D6-452C-B84C-E765BCD701B4}"/>
    <cellStyle name="Milliers 23 13" xfId="84" xr:uid="{3F629FE7-9565-4340-8460-9F95E9556715}"/>
    <cellStyle name="Milliers 23 2" xfId="85" xr:uid="{6B66F97A-F3BD-4946-8853-C0438F2E31FA}"/>
    <cellStyle name="Milliers 23 3" xfId="86" xr:uid="{5EE2A752-E33A-45CB-BCBD-9300E0D1AA4B}"/>
    <cellStyle name="Milliers 23 4" xfId="87" xr:uid="{D1BD0149-3E92-49DE-BC8E-A1D953BFD340}"/>
    <cellStyle name="Milliers 23 5" xfId="88" xr:uid="{10B633BA-6D7B-482D-AAEF-D93DA70D54FF}"/>
    <cellStyle name="Milliers 23 6" xfId="89" xr:uid="{914A4C66-68E9-4CD7-B735-1D2FB1E18EF2}"/>
    <cellStyle name="Milliers 23 7" xfId="90" xr:uid="{DD47C0FD-37A6-4336-968E-D2F35D856F44}"/>
    <cellStyle name="Milliers 23 8" xfId="91" xr:uid="{1ED3426C-B5E1-4259-9F95-D3ACF7264983}"/>
    <cellStyle name="Milliers 23 9" xfId="92" xr:uid="{A1BDD522-55DE-4F18-8A62-B4105A92CA83}"/>
    <cellStyle name="Milliers 3" xfId="93" xr:uid="{8CF87AF0-44B7-4433-BBBB-E70BBA51FB72}"/>
    <cellStyle name="Milliers 3 2" xfId="94" xr:uid="{B43533F7-5CD9-4DD5-8093-F6337A3B5903}"/>
    <cellStyle name="Milliers 3 3" xfId="95" xr:uid="{33DA962D-5B8F-4BD8-8D07-0EFB5776FDA5}"/>
    <cellStyle name="Milliers 3 4" xfId="96" xr:uid="{25A7ACE1-A0AD-4DB2-9899-E3815279FEE9}"/>
    <cellStyle name="Milliers 4" xfId="97" xr:uid="{1C8ED50C-AEF2-43F4-837B-51E0BB7E89AF}"/>
    <cellStyle name="Milliers 4 2" xfId="98" xr:uid="{C8000F9D-DD43-450C-9F70-99147EDFFD8B}"/>
    <cellStyle name="Milliers 4 3" xfId="99" xr:uid="{99C30822-CE64-4BE3-8235-05A61BA4E898}"/>
    <cellStyle name="Milliers 4 3 2" xfId="100" xr:uid="{99A3396E-CB63-4676-9703-F3C2CA55F859}"/>
    <cellStyle name="Milliers 5" xfId="101" xr:uid="{3AB23F66-9254-4E66-91C7-5BE673B5BEC7}"/>
    <cellStyle name="Milliers 5 2" xfId="102" xr:uid="{D4BE6DCA-4AC6-49B1-BC70-44CF6B30C8DC}"/>
    <cellStyle name="Milliers 6" xfId="103" xr:uid="{1A122D7C-C9DC-41E2-AECE-E892444C6ACB}"/>
    <cellStyle name="Neutre 2" xfId="104" xr:uid="{66A62BCE-BE68-4EFA-A67B-C9EA07365A69}"/>
    <cellStyle name="Neutre 3" xfId="105" xr:uid="{66D883B6-C253-4EFD-86C9-2E187C2B1672}"/>
    <cellStyle name="Normal" xfId="0" builtinId="0"/>
    <cellStyle name="Normal 10" xfId="106" xr:uid="{4D827984-A80D-44BC-B33E-1EC9F0618B50}"/>
    <cellStyle name="Normal 11" xfId="107" xr:uid="{1FC1FF82-5A72-43AE-A820-053B4A108684}"/>
    <cellStyle name="Normal 2" xfId="108" xr:uid="{877072B2-73E7-41FE-B26F-0E00A62A7E9F}"/>
    <cellStyle name="Normal 2 10" xfId="109" xr:uid="{0DE91C29-FD6B-49C8-A147-C53AE1E4638F}"/>
    <cellStyle name="Normal 2 11" xfId="110" xr:uid="{17C0CA41-545B-4F8A-9DF2-9D79BC948C1E}"/>
    <cellStyle name="Normal 2 12" xfId="111" xr:uid="{5A5F2206-15FF-4796-9B12-D1244CF8B4B1}"/>
    <cellStyle name="Normal 2 13" xfId="112" xr:uid="{B4C5B155-BB76-4D9A-BAEC-0646AC5CF742}"/>
    <cellStyle name="Normal 2 14" xfId="113" xr:uid="{D62DD27B-0621-4622-99E6-7B4E1BC9FFA1}"/>
    <cellStyle name="Normal 2 2" xfId="114" xr:uid="{30474F6A-273F-4EB8-9D0D-C1C0DA252A14}"/>
    <cellStyle name="Normal 2 2 2" xfId="115" xr:uid="{BEE04CB5-3E1D-4D00-B545-98748FE9F354}"/>
    <cellStyle name="Normal 2 3" xfId="116" xr:uid="{6A96993F-0574-43AF-BA83-FCB413E07530}"/>
    <cellStyle name="Normal 2 3 2" xfId="117" xr:uid="{546B8A79-A087-4F01-B401-D3F9C5456769}"/>
    <cellStyle name="Normal 2 3 3" xfId="118" xr:uid="{B82752F1-BF63-4A55-AE58-45213D32A14C}"/>
    <cellStyle name="Normal 2 3 4" xfId="119" xr:uid="{8D40B07A-E71D-4748-B79B-E475B15636DF}"/>
    <cellStyle name="Normal 2 4" xfId="120" xr:uid="{785E0A62-6027-4801-851C-BF9DBE94CCF6}"/>
    <cellStyle name="Normal 2 4 2" xfId="121" xr:uid="{97119EC8-E64E-4307-90E9-E9E2580E4B63}"/>
    <cellStyle name="Normal 2 5" xfId="122" xr:uid="{042A408B-BACB-4B98-B7F7-A673E36C6BD5}"/>
    <cellStyle name="Normal 2 6" xfId="123" xr:uid="{299E5A5B-FEB0-44FB-8D2B-EBDF53E3CC82}"/>
    <cellStyle name="Normal 2 7" xfId="124" xr:uid="{49D626F1-FC56-40C8-81CC-CEC26C264167}"/>
    <cellStyle name="Normal 2 8" xfId="125" xr:uid="{8B12687A-7BDF-48DF-B180-52904C4648EA}"/>
    <cellStyle name="Normal 2 9" xfId="126" xr:uid="{1583EF40-9B6F-4737-B959-D79C35921AC3}"/>
    <cellStyle name="Normal 3" xfId="127" xr:uid="{8B606595-D54D-4059-B6A7-F96568EBFD1D}"/>
    <cellStyle name="Normal 3 2" xfId="128" xr:uid="{E9DCDF8B-5E01-4EB1-B339-D94E7323B70D}"/>
    <cellStyle name="Normal 3 2 2" xfId="129" xr:uid="{F6C322B1-2CA9-4BDE-9BAD-4BD14C756BA5}"/>
    <cellStyle name="Normal 3 3" xfId="130" xr:uid="{EA4020C3-F607-430F-BAD0-361DAE1B0CCE}"/>
    <cellStyle name="Normal 3 3 2" xfId="131" xr:uid="{42F9E50D-3262-4199-B481-91FBF6A372E5}"/>
    <cellStyle name="Normal 4" xfId="132" xr:uid="{B60BBB17-2204-4237-9478-6F33E4B71C8D}"/>
    <cellStyle name="Normal 4 2" xfId="133" xr:uid="{1771F1F0-E2AE-43F7-A851-E0A151496DCC}"/>
    <cellStyle name="Normal 4 3" xfId="134" xr:uid="{0AA86F68-8BA6-442B-A2A2-B90F008FAEC9}"/>
    <cellStyle name="Normal 4 3 2" xfId="135" xr:uid="{8EF1A1E2-E39D-47E2-A882-B8B017D0E87C}"/>
    <cellStyle name="Normal 5" xfId="136" xr:uid="{9F530855-AC67-4871-BFDC-B5723236B384}"/>
    <cellStyle name="Normal 6" xfId="137" xr:uid="{4129E0E7-2658-4890-8110-C0BAC2AB3C5F}"/>
    <cellStyle name="Normal 6 2" xfId="138" xr:uid="{66719D60-B9DB-46F7-9345-A9E4D8BC43EE}"/>
    <cellStyle name="Normal 6 3" xfId="139" xr:uid="{C61BDD88-80F3-4CD1-A51C-96E3EB234B32}"/>
    <cellStyle name="Normal 6 3 2" xfId="140" xr:uid="{69BD94AA-C3CC-4D51-A9F5-338C38E5812F}"/>
    <cellStyle name="Normal 7" xfId="141" xr:uid="{DE439395-F968-4134-8103-6B9BE3DC493B}"/>
    <cellStyle name="Normal 7 2" xfId="142" xr:uid="{34505A13-09BB-40B5-B8CB-2A10312184DF}"/>
    <cellStyle name="Normal 8" xfId="143" xr:uid="{8BEC23F3-A0CA-4C1C-8BFD-C1C1EC5335A2}"/>
    <cellStyle name="Normal 8 2" xfId="144" xr:uid="{D579E35A-3E65-4C9C-982D-F87B6034A39E}"/>
    <cellStyle name="Normal 9" xfId="145" xr:uid="{8F6C6311-B2C5-4F69-9A84-2AA0CDB6B50F}"/>
    <cellStyle name="Pourcentage 2" xfId="146" xr:uid="{16EF20C7-50E6-423F-ACC4-8B860B99B355}"/>
    <cellStyle name="Pourcentage 2 2" xfId="147" xr:uid="{479CB36E-9AAB-4AC7-BF26-9A713724C7E4}"/>
    <cellStyle name="Pourcentage 2 3" xfId="148" xr:uid="{82455F55-1B96-43D6-AC03-561EEC95A85A}"/>
    <cellStyle name="Pourcentage 2 4" xfId="149" xr:uid="{3CAF1F39-F928-447B-9EC8-F76B1907A128}"/>
    <cellStyle name="Pourcentage 2 4 2" xfId="150" xr:uid="{2711FD4D-DE61-4742-8865-DC5C6AF5CB4F}"/>
    <cellStyle name="Pourcentage 3" xfId="151" xr:uid="{6CA69888-2A10-4877-B238-5F11AD84033F}"/>
    <cellStyle name="Pourcentage 3 2" xfId="152" xr:uid="{6B7196C9-262E-4BA4-B798-D30BA69125B2}"/>
    <cellStyle name="Pourcentage 3 3" xfId="153" xr:uid="{A6478461-9259-45BB-BBE7-D1F5165FEA35}"/>
    <cellStyle name="Pourcentage 3 3 2" xfId="154" xr:uid="{E84A446D-768E-49FB-968B-01E884DB0025}"/>
    <cellStyle name="Pourcentage 5" xfId="155" xr:uid="{FEC952CC-73B7-4873-89AF-D230FD937FBA}"/>
    <cellStyle name="Pourcentage 5 10" xfId="156" xr:uid="{5A01A73C-8B37-4DB0-A82E-2D7499656EC9}"/>
    <cellStyle name="Pourcentage 5 11" xfId="157" xr:uid="{AA81F709-FF22-4AC5-AF94-8A1067E1FA18}"/>
    <cellStyle name="Pourcentage 5 12" xfId="158" xr:uid="{AC33E070-4629-4109-8A0A-EB165261D1C7}"/>
    <cellStyle name="Pourcentage 5 13" xfId="159" xr:uid="{A9B8ECB6-FED6-4C64-9504-94073ECA567B}"/>
    <cellStyle name="Pourcentage 5 2" xfId="160" xr:uid="{635184D9-E3C5-4C06-8187-DAAB13F237CD}"/>
    <cellStyle name="Pourcentage 5 3" xfId="161" xr:uid="{9650BF64-7FA1-403B-850F-18EDB966E494}"/>
    <cellStyle name="Pourcentage 5 4" xfId="162" xr:uid="{1680FF44-0916-47BA-B65B-6AF2D1E5286B}"/>
    <cellStyle name="Pourcentage 5 5" xfId="163" xr:uid="{F569DC60-86D8-40E3-868C-AF61DA920ADA}"/>
    <cellStyle name="Pourcentage 5 6" xfId="164" xr:uid="{20EDC2DD-CB5B-4E7C-977B-5CF937039C77}"/>
    <cellStyle name="Pourcentage 5 7" xfId="165" xr:uid="{A589A10C-2360-43CA-9916-0188D2C8889C}"/>
    <cellStyle name="Pourcentage 5 8" xfId="166" xr:uid="{949DD5B7-B659-4366-BD63-94D071F79A21}"/>
    <cellStyle name="Pourcentage 5 9" xfId="167" xr:uid="{9C43D1B1-245D-4E08-94AC-BDBCF34F295D}"/>
    <cellStyle name="Satisfaisant 2" xfId="168" xr:uid="{59E8AF8A-B591-4AD7-B1FB-9FBC88FFB48F}"/>
    <cellStyle name="Sortie 2" xfId="169" xr:uid="{42DEC100-A831-4ED9-94A5-7A2B888E6294}"/>
    <cellStyle name="Sortie 3" xfId="170" xr:uid="{4B0212D4-7127-41B3-91CA-1AEEBBB28C4C}"/>
    <cellStyle name="Texte explicatif 2" xfId="171" xr:uid="{13484A4B-8751-4CD8-AAFF-67BB22FED236}"/>
    <cellStyle name="Texte explicatif 3" xfId="172" xr:uid="{D49D643E-0B38-4E9A-9167-656683B84044}"/>
    <cellStyle name="Titre 2" xfId="173" xr:uid="{EA1BF424-5BDD-4030-91B9-48D8404F64F0}"/>
    <cellStyle name="Titre 1 2" xfId="174" xr:uid="{6B807AF0-63BB-412E-88E7-3275A67DD310}"/>
    <cellStyle name="Titre 2 2" xfId="175" xr:uid="{861EB43E-DFE1-4B2D-AB31-A29D515A80CF}"/>
    <cellStyle name="Titre 3 2" xfId="176" xr:uid="{941DCADC-059B-4937-BB81-30F3D9AB6C5D}"/>
    <cellStyle name="Titre 4 2" xfId="177" xr:uid="{037DF4B0-7DAB-4885-B033-60FD179AB27D}"/>
    <cellStyle name="Total 2" xfId="178" xr:uid="{D82FE175-7BE9-45E0-98A8-FCCACC2F2D3A}"/>
    <cellStyle name="Total 3" xfId="179" xr:uid="{0F86C96F-DCF0-48EF-A503-AD117AAC0C0F}"/>
    <cellStyle name="Vérification 2" xfId="180" xr:uid="{A5EAE4D7-D0D9-417D-914A-19A0825ACD7D}"/>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1279256</xdr:colOff>
      <xdr:row>0</xdr:row>
      <xdr:rowOff>41275</xdr:rowOff>
    </xdr:from>
    <xdr:to>
      <xdr:col>4</xdr:col>
      <xdr:colOff>207688</xdr:colOff>
      <xdr:row>4</xdr:row>
      <xdr:rowOff>152426</xdr:rowOff>
    </xdr:to>
    <xdr:sp macro="" textlink="">
      <xdr:nvSpPr>
        <xdr:cNvPr id="2" name="ZoneTexte 1">
          <a:extLst>
            <a:ext uri="{FF2B5EF4-FFF2-40B4-BE49-F238E27FC236}">
              <a16:creationId xmlns:a16="http://schemas.microsoft.com/office/drawing/2014/main" id="{FB766756-9ACB-3985-870D-0DA751A79278}"/>
            </a:ext>
          </a:extLst>
        </xdr:cNvPr>
        <xdr:cNvSpPr txBox="1"/>
      </xdr:nvSpPr>
      <xdr:spPr>
        <a:xfrm>
          <a:off x="1925368" y="47625"/>
          <a:ext cx="4903857" cy="790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latin typeface="Arial" panose="020B0604020202020204" pitchFamily="34" charset="0"/>
              <a:cs typeface="Arial" panose="020B0604020202020204" pitchFamily="34" charset="0"/>
            </a:rPr>
            <a:t>S.A.R.L au capital de 300 000 CFP - Centre Puea Pahonu à Fare Ute </a:t>
          </a:r>
        </a:p>
        <a:p>
          <a:r>
            <a:rPr lang="fr-FR" sz="1100">
              <a:latin typeface="Arial" panose="020B0604020202020204" pitchFamily="34" charset="0"/>
              <a:cs typeface="Arial" panose="020B0604020202020204" pitchFamily="34" charset="0"/>
            </a:rPr>
            <a:t>BP 2 299 – 98 713 Papeete -  N° RCS 17 258B – N° TAHITI : C50271 </a:t>
          </a:r>
        </a:p>
        <a:p>
          <a:r>
            <a:rPr lang="fr-FR" sz="1100">
              <a:solidFill>
                <a:schemeClr val="dk1"/>
              </a:solidFill>
              <a:latin typeface="Arial" panose="020B0604020202020204" pitchFamily="34" charset="0"/>
              <a:ea typeface="+mn-ea"/>
              <a:cs typeface="Arial" panose="020B0604020202020204" pitchFamily="34" charset="0"/>
            </a:rPr>
            <a:t>Tél : 40 41 39 00 – </a:t>
          </a:r>
          <a:r>
            <a:rPr lang="fr-FR" sz="1100">
              <a:latin typeface="Arial" panose="020B0604020202020204" pitchFamily="34" charset="0"/>
              <a:cs typeface="Arial" panose="020B0604020202020204" pitchFamily="34" charset="0"/>
            </a:rPr>
            <a:t>Email : </a:t>
          </a:r>
          <a:r>
            <a:rPr lang="fr-FR" sz="1100" u="sng">
              <a:solidFill>
                <a:srgbClr val="0000FF"/>
              </a:solidFill>
              <a:latin typeface="Arial" panose="020B0604020202020204" pitchFamily="34" charset="0"/>
              <a:cs typeface="Arial" panose="020B0604020202020204" pitchFamily="34" charset="0"/>
            </a:rPr>
            <a:t>sdagues.spibat@gmail.com</a:t>
          </a:r>
          <a:br>
            <a:rPr lang="fr-FR" sz="1100" u="sng">
              <a:solidFill>
                <a:srgbClr val="0000FF"/>
              </a:solidFill>
              <a:latin typeface="Arial" panose="020B0604020202020204" pitchFamily="34" charset="0"/>
              <a:cs typeface="Arial" panose="020B0604020202020204" pitchFamily="34" charset="0"/>
            </a:rPr>
          </a:br>
          <a:r>
            <a:rPr lang="en-GB" sz="1100">
              <a:solidFill>
                <a:schemeClr val="dk1"/>
              </a:solidFill>
              <a:latin typeface="Arial" panose="020B0604020202020204" pitchFamily="34" charset="0"/>
              <a:ea typeface="+mn-ea"/>
              <a:cs typeface="Arial" panose="020B0604020202020204" pitchFamily="34" charset="0"/>
            </a:rPr>
            <a:t>Site WEB : </a:t>
          </a:r>
          <a:r>
            <a:rPr lang="en-GB" sz="1100" u="sng">
              <a:solidFill>
                <a:srgbClr val="0000FF"/>
              </a:solidFill>
              <a:latin typeface="Arial" panose="020B0604020202020204" pitchFamily="34" charset="0"/>
              <a:ea typeface="+mn-ea"/>
              <a:cs typeface="Arial" panose="020B0604020202020204" pitchFamily="34" charset="0"/>
              <a:hlinkClick xmlns:r="http://schemas.openxmlformats.org/officeDocument/2006/relationships" r:id=""/>
            </a:rPr>
            <a:t>www.spibat.net</a:t>
          </a:r>
          <a:endParaRPr lang="fr-FR" sz="1100" u="sng">
            <a:solidFill>
              <a:srgbClr val="0000FF"/>
            </a:solidFill>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xdr:col>
      <xdr:colOff>1285875</xdr:colOff>
      <xdr:row>4</xdr:row>
      <xdr:rowOff>133350</xdr:rowOff>
    </xdr:to>
    <xdr:pic>
      <xdr:nvPicPr>
        <xdr:cNvPr id="35946" name="Image 4">
          <a:extLst>
            <a:ext uri="{FF2B5EF4-FFF2-40B4-BE49-F238E27FC236}">
              <a16:creationId xmlns:a16="http://schemas.microsoft.com/office/drawing/2014/main" id="{A4B69479-9A82-1A94-7BF3-174DDE613A3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762" t="12680" r="5376" b="11815"/>
        <a:stretch>
          <a:fillRect/>
        </a:stretch>
      </xdr:blipFill>
      <xdr:spPr bwMode="auto">
        <a:xfrm>
          <a:off x="0" y="0"/>
          <a:ext cx="17907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1279256</xdr:colOff>
      <xdr:row>0</xdr:row>
      <xdr:rowOff>41275</xdr:rowOff>
    </xdr:from>
    <xdr:to>
      <xdr:col>4</xdr:col>
      <xdr:colOff>207688</xdr:colOff>
      <xdr:row>4</xdr:row>
      <xdr:rowOff>152426</xdr:rowOff>
    </xdr:to>
    <xdr:sp macro="" textlink="">
      <xdr:nvSpPr>
        <xdr:cNvPr id="5" name="ZoneTexte 4">
          <a:extLst>
            <a:ext uri="{FF2B5EF4-FFF2-40B4-BE49-F238E27FC236}">
              <a16:creationId xmlns:a16="http://schemas.microsoft.com/office/drawing/2014/main" id="{EAC96195-BD35-5F4F-EBF9-3C7BAA335795}"/>
            </a:ext>
          </a:extLst>
        </xdr:cNvPr>
        <xdr:cNvSpPr txBox="1"/>
      </xdr:nvSpPr>
      <xdr:spPr>
        <a:xfrm>
          <a:off x="1801542" y="47625"/>
          <a:ext cx="4575289" cy="790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latin typeface="Arial" panose="020B0604020202020204" pitchFamily="34" charset="0"/>
              <a:cs typeface="Arial" panose="020B0604020202020204" pitchFamily="34" charset="0"/>
            </a:rPr>
            <a:t>S.A.R.L au capital de 300 000 CFP - Centre Puea Pahonu à Fare Ute </a:t>
          </a:r>
        </a:p>
        <a:p>
          <a:r>
            <a:rPr lang="fr-FR" sz="1100">
              <a:latin typeface="Arial" panose="020B0604020202020204" pitchFamily="34" charset="0"/>
              <a:cs typeface="Arial" panose="020B0604020202020204" pitchFamily="34" charset="0"/>
            </a:rPr>
            <a:t>BP 2 299 – 98 713 Papeete -  N° RCS 17 258B – N° TAHITI : C50271 </a:t>
          </a:r>
        </a:p>
        <a:p>
          <a:r>
            <a:rPr lang="fr-FR" sz="1100">
              <a:solidFill>
                <a:schemeClr val="dk1"/>
              </a:solidFill>
              <a:latin typeface="Arial" panose="020B0604020202020204" pitchFamily="34" charset="0"/>
              <a:ea typeface="+mn-ea"/>
              <a:cs typeface="Arial" panose="020B0604020202020204" pitchFamily="34" charset="0"/>
            </a:rPr>
            <a:t>Tél : 40 41 39 00 – </a:t>
          </a:r>
          <a:r>
            <a:rPr lang="fr-FR" sz="1100">
              <a:latin typeface="Arial" panose="020B0604020202020204" pitchFamily="34" charset="0"/>
              <a:cs typeface="Arial" panose="020B0604020202020204" pitchFamily="34" charset="0"/>
            </a:rPr>
            <a:t>Email : </a:t>
          </a:r>
          <a:r>
            <a:rPr lang="fr-FR" sz="1100" u="sng">
              <a:solidFill>
                <a:srgbClr val="0000FF"/>
              </a:solidFill>
              <a:latin typeface="Arial" panose="020B0604020202020204" pitchFamily="34" charset="0"/>
              <a:cs typeface="Arial" panose="020B0604020202020204" pitchFamily="34" charset="0"/>
            </a:rPr>
            <a:t>sdagues.spibat@gmail.com</a:t>
          </a:r>
          <a:br>
            <a:rPr lang="fr-FR" sz="1100" u="sng">
              <a:solidFill>
                <a:srgbClr val="0000FF"/>
              </a:solidFill>
              <a:latin typeface="Arial" panose="020B0604020202020204" pitchFamily="34" charset="0"/>
              <a:cs typeface="Arial" panose="020B0604020202020204" pitchFamily="34" charset="0"/>
            </a:rPr>
          </a:br>
          <a:r>
            <a:rPr lang="en-GB" sz="1100">
              <a:solidFill>
                <a:schemeClr val="dk1"/>
              </a:solidFill>
              <a:latin typeface="Arial" panose="020B0604020202020204" pitchFamily="34" charset="0"/>
              <a:ea typeface="+mn-ea"/>
              <a:cs typeface="Arial" panose="020B0604020202020204" pitchFamily="34" charset="0"/>
            </a:rPr>
            <a:t>Site WEB : </a:t>
          </a:r>
          <a:r>
            <a:rPr lang="en-GB" sz="1100" u="sng">
              <a:solidFill>
                <a:srgbClr val="0000FF"/>
              </a:solidFill>
              <a:latin typeface="Arial" panose="020B0604020202020204" pitchFamily="34" charset="0"/>
              <a:ea typeface="+mn-ea"/>
              <a:cs typeface="Arial" panose="020B0604020202020204" pitchFamily="34" charset="0"/>
              <a:hlinkClick xmlns:r="http://schemas.openxmlformats.org/officeDocument/2006/relationships" r:id=""/>
            </a:rPr>
            <a:t>www.spibat.net</a:t>
          </a:r>
          <a:endParaRPr lang="fr-FR" sz="1100" u="sng">
            <a:solidFill>
              <a:srgbClr val="0000FF"/>
            </a:solidFill>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xdr:col>
      <xdr:colOff>1285875</xdr:colOff>
      <xdr:row>4</xdr:row>
      <xdr:rowOff>133350</xdr:rowOff>
    </xdr:to>
    <xdr:pic>
      <xdr:nvPicPr>
        <xdr:cNvPr id="34107" name="Image 4">
          <a:extLst>
            <a:ext uri="{FF2B5EF4-FFF2-40B4-BE49-F238E27FC236}">
              <a16:creationId xmlns:a16="http://schemas.microsoft.com/office/drawing/2014/main" id="{C2A9B5BE-2102-0324-4E86-4F03D0712C8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762" t="12680" r="5376" b="11815"/>
        <a:stretch>
          <a:fillRect/>
        </a:stretch>
      </xdr:blipFill>
      <xdr:spPr bwMode="auto">
        <a:xfrm>
          <a:off x="0" y="0"/>
          <a:ext cx="17907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1279256</xdr:colOff>
      <xdr:row>0</xdr:row>
      <xdr:rowOff>41275</xdr:rowOff>
    </xdr:from>
    <xdr:to>
      <xdr:col>4</xdr:col>
      <xdr:colOff>207688</xdr:colOff>
      <xdr:row>4</xdr:row>
      <xdr:rowOff>152426</xdr:rowOff>
    </xdr:to>
    <xdr:sp macro="" textlink="">
      <xdr:nvSpPr>
        <xdr:cNvPr id="2" name="ZoneTexte 1">
          <a:extLst>
            <a:ext uri="{FF2B5EF4-FFF2-40B4-BE49-F238E27FC236}">
              <a16:creationId xmlns:a16="http://schemas.microsoft.com/office/drawing/2014/main" id="{058BA990-9E9B-FABC-6D74-5E57E895FC50}"/>
            </a:ext>
          </a:extLst>
        </xdr:cNvPr>
        <xdr:cNvSpPr txBox="1"/>
      </xdr:nvSpPr>
      <xdr:spPr>
        <a:xfrm>
          <a:off x="1920606" y="47625"/>
          <a:ext cx="4903703" cy="790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latin typeface="Arial" panose="020B0604020202020204" pitchFamily="34" charset="0"/>
              <a:cs typeface="Arial" panose="020B0604020202020204" pitchFamily="34" charset="0"/>
            </a:rPr>
            <a:t>S.A.R.L au capital de 300 000 CFP - Centre Puea Pahonu à Fare Ute </a:t>
          </a:r>
        </a:p>
        <a:p>
          <a:r>
            <a:rPr lang="fr-FR" sz="1100">
              <a:latin typeface="Arial" panose="020B0604020202020204" pitchFamily="34" charset="0"/>
              <a:cs typeface="Arial" panose="020B0604020202020204" pitchFamily="34" charset="0"/>
            </a:rPr>
            <a:t>BP 2 299 – 98 713 Papeete -  N° RCS 17 258B – N° TAHITI : C50271 </a:t>
          </a:r>
        </a:p>
        <a:p>
          <a:r>
            <a:rPr lang="fr-FR" sz="1100">
              <a:solidFill>
                <a:schemeClr val="dk1"/>
              </a:solidFill>
              <a:latin typeface="Arial" panose="020B0604020202020204" pitchFamily="34" charset="0"/>
              <a:ea typeface="+mn-ea"/>
              <a:cs typeface="Arial" panose="020B0604020202020204" pitchFamily="34" charset="0"/>
            </a:rPr>
            <a:t>Tél : 40 41 39 00 – </a:t>
          </a:r>
          <a:r>
            <a:rPr lang="fr-FR" sz="1100">
              <a:latin typeface="Arial" panose="020B0604020202020204" pitchFamily="34" charset="0"/>
              <a:cs typeface="Arial" panose="020B0604020202020204" pitchFamily="34" charset="0"/>
            </a:rPr>
            <a:t>Email : </a:t>
          </a:r>
          <a:r>
            <a:rPr lang="fr-FR" sz="1100" u="sng">
              <a:solidFill>
                <a:srgbClr val="0000FF"/>
              </a:solidFill>
              <a:latin typeface="Arial" panose="020B0604020202020204" pitchFamily="34" charset="0"/>
              <a:cs typeface="Arial" panose="020B0604020202020204" pitchFamily="34" charset="0"/>
            </a:rPr>
            <a:t>sdagues.spibat@gmail.com</a:t>
          </a:r>
          <a:br>
            <a:rPr lang="fr-FR" sz="1100" u="sng">
              <a:solidFill>
                <a:srgbClr val="0000FF"/>
              </a:solidFill>
              <a:latin typeface="Arial" panose="020B0604020202020204" pitchFamily="34" charset="0"/>
              <a:cs typeface="Arial" panose="020B0604020202020204" pitchFamily="34" charset="0"/>
            </a:rPr>
          </a:br>
          <a:r>
            <a:rPr lang="en-GB" sz="1100">
              <a:solidFill>
                <a:schemeClr val="dk1"/>
              </a:solidFill>
              <a:latin typeface="Arial" panose="020B0604020202020204" pitchFamily="34" charset="0"/>
              <a:ea typeface="+mn-ea"/>
              <a:cs typeface="Arial" panose="020B0604020202020204" pitchFamily="34" charset="0"/>
            </a:rPr>
            <a:t>Site WEB : </a:t>
          </a:r>
          <a:r>
            <a:rPr lang="en-GB" sz="1100" u="sng">
              <a:solidFill>
                <a:srgbClr val="0000FF"/>
              </a:solidFill>
              <a:latin typeface="Arial" panose="020B0604020202020204" pitchFamily="34" charset="0"/>
              <a:ea typeface="+mn-ea"/>
              <a:cs typeface="Arial" panose="020B0604020202020204" pitchFamily="34" charset="0"/>
              <a:hlinkClick xmlns:r="http://schemas.openxmlformats.org/officeDocument/2006/relationships" r:id=""/>
            </a:rPr>
            <a:t>www.spibat.net</a:t>
          </a:r>
          <a:endParaRPr lang="fr-FR" sz="1100" u="sng">
            <a:solidFill>
              <a:srgbClr val="0000FF"/>
            </a:solidFill>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xdr:col>
      <xdr:colOff>1285875</xdr:colOff>
      <xdr:row>4</xdr:row>
      <xdr:rowOff>133350</xdr:rowOff>
    </xdr:to>
    <xdr:pic>
      <xdr:nvPicPr>
        <xdr:cNvPr id="37942" name="Image 4">
          <a:extLst>
            <a:ext uri="{FF2B5EF4-FFF2-40B4-BE49-F238E27FC236}">
              <a16:creationId xmlns:a16="http://schemas.microsoft.com/office/drawing/2014/main" id="{795B196F-5740-33B2-4B49-029247AF4B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762" t="12680" r="5376" b="11815"/>
        <a:stretch>
          <a:fillRect/>
        </a:stretch>
      </xdr:blipFill>
      <xdr:spPr bwMode="auto">
        <a:xfrm>
          <a:off x="0" y="0"/>
          <a:ext cx="17907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cap="flat" cmpd="sng" algn="ctr">
          <a:solidFill>
            <a:srgbClr val="000000"/>
          </a:solidFill>
          <a:prstDash val="solid"/>
          <a:round/>
          <a:headEnd type="none" w="med" len="med"/>
          <a:tailEnd type="none" w="med" len="med"/>
        </a:ln>
        <a:effectLst/>
      </a:spPr>
      <a:bodyPr vertOverflow="clip" horzOverflow="clip" wrap="square" lIns="18288" tIns="0" rIns="0" bIns="0" rtlCol="0" anchor="t" upright="1"/>
      <a:lstStyle>
        <a:defPPr algn="l">
          <a:defRPr sz="1100"/>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71917-2360-4F46-BDE5-6773D3786FEF}">
  <sheetPr>
    <pageSetUpPr fitToPage="1"/>
  </sheetPr>
  <dimension ref="A1:F38"/>
  <sheetViews>
    <sheetView showGridLines="0" showZeros="0" view="pageBreakPreview" zoomScaleNormal="100" zoomScaleSheetLayoutView="100" workbookViewId="0">
      <selection activeCell="F8" sqref="F8"/>
    </sheetView>
  </sheetViews>
  <sheetFormatPr baseColWidth="10" defaultColWidth="11.28515625" defaultRowHeight="12.75"/>
  <cols>
    <col min="1" max="1" width="7.5703125" style="13" customWidth="1"/>
    <col min="2" max="2" width="69.7109375" style="8" customWidth="1"/>
    <col min="3" max="3" width="5.5703125" style="14" customWidth="1"/>
    <col min="4" max="4" width="9.28515625" style="14" customWidth="1"/>
    <col min="5" max="5" width="13" style="3" customWidth="1"/>
    <col min="6" max="6" width="15.5703125" style="3" customWidth="1"/>
    <col min="7" max="16384" width="11.28515625" style="8"/>
  </cols>
  <sheetData>
    <row r="1" spans="1:6" s="15" customFormat="1" ht="13.5" customHeight="1">
      <c r="A1" s="19"/>
      <c r="B1" s="18"/>
      <c r="C1" s="2"/>
      <c r="D1" s="2"/>
      <c r="E1" s="3"/>
      <c r="F1" s="24"/>
    </row>
    <row r="2" spans="1:6" s="15" customFormat="1" ht="13.5" customHeight="1">
      <c r="A2" s="19"/>
      <c r="B2" s="18"/>
      <c r="C2" s="2"/>
      <c r="D2" s="2"/>
      <c r="E2" s="3"/>
      <c r="F2" s="24"/>
    </row>
    <row r="3" spans="1:6" s="15" customFormat="1" ht="13.5" customHeight="1">
      <c r="A3" s="19"/>
      <c r="B3" s="18"/>
      <c r="C3" s="2"/>
      <c r="D3" s="2"/>
      <c r="E3" s="3"/>
      <c r="F3" s="24"/>
    </row>
    <row r="4" spans="1:6" s="15" customFormat="1" ht="13.5" customHeight="1">
      <c r="A4" s="19"/>
      <c r="B4" s="18"/>
      <c r="C4" s="2"/>
      <c r="D4" s="2"/>
      <c r="E4" s="3"/>
      <c r="F4" s="24"/>
    </row>
    <row r="5" spans="1:6" s="15" customFormat="1" ht="13.5" customHeight="1" thickBot="1">
      <c r="A5" s="19"/>
      <c r="B5" s="18"/>
      <c r="C5" s="2"/>
      <c r="D5" s="2"/>
      <c r="E5" s="3"/>
      <c r="F5" s="24"/>
    </row>
    <row r="6" spans="1:6" s="15" customFormat="1" ht="4.9000000000000004" customHeight="1" thickTop="1">
      <c r="A6" s="25"/>
      <c r="B6" s="26"/>
      <c r="C6" s="27"/>
      <c r="D6" s="27"/>
      <c r="E6" s="28"/>
      <c r="F6" s="29"/>
    </row>
    <row r="7" spans="1:6" s="15" customFormat="1" ht="13.5" customHeight="1">
      <c r="A7" s="71" t="s">
        <v>36</v>
      </c>
      <c r="B7" s="71"/>
      <c r="C7" s="2"/>
      <c r="D7" s="2"/>
      <c r="E7" s="3"/>
      <c r="F7" s="72" t="s">
        <v>35</v>
      </c>
    </row>
    <row r="8" spans="1:6" s="15" customFormat="1" ht="13.5" customHeight="1">
      <c r="A8" s="71" t="s">
        <v>37</v>
      </c>
      <c r="B8" s="71"/>
      <c r="C8" s="2"/>
      <c r="D8" s="2"/>
      <c r="E8" s="3"/>
      <c r="F8" s="4" t="s">
        <v>116</v>
      </c>
    </row>
    <row r="9" spans="1:6" s="15" customFormat="1" ht="13.5" customHeight="1">
      <c r="A9" s="1"/>
      <c r="B9" s="1"/>
      <c r="C9" s="2"/>
      <c r="D9" s="2"/>
      <c r="E9" s="3"/>
      <c r="F9" s="4"/>
    </row>
    <row r="10" spans="1:6" s="15" customFormat="1" ht="30" customHeight="1">
      <c r="A10" s="240" t="s">
        <v>115</v>
      </c>
      <c r="B10" s="240"/>
      <c r="C10" s="240"/>
      <c r="D10" s="240"/>
      <c r="E10" s="240"/>
      <c r="F10" s="240"/>
    </row>
    <row r="11" spans="1:6" s="15" customFormat="1" ht="8.25" customHeight="1">
      <c r="A11" s="5"/>
      <c r="B11" s="6"/>
      <c r="C11" s="2"/>
      <c r="D11" s="2"/>
      <c r="E11" s="3"/>
      <c r="F11" s="7"/>
    </row>
    <row r="12" spans="1:6" s="16" customFormat="1" ht="24" customHeight="1" thickBot="1">
      <c r="A12" s="154" t="s">
        <v>3</v>
      </c>
      <c r="B12" s="155" t="s">
        <v>4</v>
      </c>
      <c r="C12" s="156" t="s">
        <v>0</v>
      </c>
      <c r="D12" s="157" t="s">
        <v>5</v>
      </c>
      <c r="E12" s="157" t="s">
        <v>6</v>
      </c>
      <c r="F12" s="156" t="s">
        <v>7</v>
      </c>
    </row>
    <row r="13" spans="1:6" s="92" customFormat="1" ht="12.75" customHeight="1">
      <c r="A13" s="239" t="s">
        <v>9</v>
      </c>
      <c r="B13" s="239"/>
      <c r="C13" s="211"/>
      <c r="D13" s="211"/>
      <c r="E13" s="212"/>
      <c r="F13" s="212"/>
    </row>
    <row r="14" spans="1:6" s="9" customFormat="1" ht="12">
      <c r="A14" s="161"/>
      <c r="B14" s="213" t="s">
        <v>11</v>
      </c>
      <c r="C14" s="40" t="s">
        <v>1</v>
      </c>
      <c r="D14" s="42">
        <v>1</v>
      </c>
      <c r="E14" s="243" t="s">
        <v>114</v>
      </c>
      <c r="F14" s="244"/>
    </row>
    <row r="15" spans="1:6" s="9" customFormat="1" ht="12">
      <c r="A15" s="161"/>
      <c r="B15" s="213" t="s">
        <v>12</v>
      </c>
      <c r="C15" s="40" t="s">
        <v>1</v>
      </c>
      <c r="D15" s="42">
        <v>1</v>
      </c>
      <c r="E15" s="243" t="s">
        <v>114</v>
      </c>
      <c r="F15" s="244"/>
    </row>
    <row r="16" spans="1:6" s="9" customFormat="1" ht="12">
      <c r="A16" s="161"/>
      <c r="B16" s="213" t="s">
        <v>10</v>
      </c>
      <c r="C16" s="216" t="s">
        <v>1</v>
      </c>
      <c r="D16" s="42">
        <v>1</v>
      </c>
      <c r="E16" s="243" t="s">
        <v>114</v>
      </c>
      <c r="F16" s="244"/>
    </row>
    <row r="17" spans="1:6" s="9" customFormat="1" ht="12">
      <c r="A17" s="161"/>
      <c r="B17" s="213" t="s">
        <v>13</v>
      </c>
      <c r="C17" s="217" t="s">
        <v>1</v>
      </c>
      <c r="D17" s="214">
        <v>1</v>
      </c>
      <c r="E17" s="243" t="s">
        <v>114</v>
      </c>
      <c r="F17" s="244"/>
    </row>
    <row r="18" spans="1:6" s="30" customFormat="1" ht="5.25" customHeight="1">
      <c r="A18" s="109"/>
      <c r="B18" s="46"/>
      <c r="C18" s="31"/>
      <c r="D18" s="31"/>
      <c r="E18" s="38"/>
      <c r="F18" s="206"/>
    </row>
    <row r="19" spans="1:6" s="137" customFormat="1" ht="12.4" customHeight="1">
      <c r="A19" s="218"/>
      <c r="B19" s="219"/>
      <c r="C19" s="237" t="s">
        <v>31</v>
      </c>
      <c r="D19" s="237"/>
      <c r="E19" s="238"/>
      <c r="F19" s="207"/>
    </row>
    <row r="20" spans="1:6" s="30" customFormat="1" ht="5.25" customHeight="1">
      <c r="A20" s="109"/>
      <c r="B20" s="46"/>
      <c r="C20" s="32"/>
      <c r="D20" s="32"/>
      <c r="E20" s="39"/>
      <c r="F20" s="208"/>
    </row>
    <row r="21" spans="1:6" s="30" customFormat="1" ht="12">
      <c r="A21" s="109"/>
      <c r="B21" s="46"/>
      <c r="C21" s="220"/>
      <c r="D21" s="220"/>
      <c r="E21" s="221"/>
      <c r="F21" s="221"/>
    </row>
    <row r="22" spans="1:6" s="134" customFormat="1" ht="12.75" customHeight="1">
      <c r="A22" s="234" t="s">
        <v>40</v>
      </c>
      <c r="B22" s="235"/>
      <c r="C22" s="138"/>
      <c r="D22" s="139"/>
      <c r="E22" s="140"/>
      <c r="F22" s="140">
        <f>D22*E22</f>
        <v>0</v>
      </c>
    </row>
    <row r="23" spans="1:6" s="9" customFormat="1" ht="24">
      <c r="A23" s="209"/>
      <c r="B23" s="60" t="s">
        <v>105</v>
      </c>
      <c r="C23" s="40" t="s">
        <v>2</v>
      </c>
      <c r="D23" s="40">
        <v>1</v>
      </c>
      <c r="E23" s="45">
        <f>SUM('Logement type F5'!F95)</f>
        <v>0</v>
      </c>
      <c r="F23" s="41">
        <f>D23*E23</f>
        <v>0</v>
      </c>
    </row>
    <row r="24" spans="1:6" s="9" customFormat="1" ht="5.0999999999999996" customHeight="1">
      <c r="A24" s="209"/>
      <c r="B24" s="44"/>
      <c r="C24" s="40"/>
      <c r="D24" s="40"/>
      <c r="E24" s="45"/>
      <c r="F24" s="41"/>
    </row>
    <row r="25" spans="1:6" s="9" customFormat="1" ht="24">
      <c r="A25" s="209"/>
      <c r="B25" s="60" t="s">
        <v>106</v>
      </c>
      <c r="C25" s="222" t="s">
        <v>2</v>
      </c>
      <c r="D25" s="222">
        <v>1</v>
      </c>
      <c r="E25" s="223">
        <f>SUM('Logement type F4'!F95)</f>
        <v>0</v>
      </c>
      <c r="F25" s="215">
        <f>D25*E25</f>
        <v>0</v>
      </c>
    </row>
    <row r="26" spans="1:6" s="30" customFormat="1" ht="5.25" customHeight="1">
      <c r="A26" s="78"/>
      <c r="B26" s="46"/>
      <c r="C26" s="47"/>
      <c r="D26" s="31"/>
      <c r="E26" s="48"/>
      <c r="F26" s="64"/>
    </row>
    <row r="27" spans="1:6" s="134" customFormat="1">
      <c r="A27" s="135"/>
      <c r="B27" s="136"/>
      <c r="C27" s="236" t="s">
        <v>31</v>
      </c>
      <c r="D27" s="237"/>
      <c r="E27" s="238"/>
      <c r="F27" s="145">
        <f>SUM(F21:F26)</f>
        <v>0</v>
      </c>
    </row>
    <row r="28" spans="1:6" s="30" customFormat="1" ht="5.25" customHeight="1">
      <c r="A28" s="78"/>
      <c r="B28" s="46"/>
      <c r="C28" s="49"/>
      <c r="D28" s="32"/>
      <c r="E28" s="50"/>
      <c r="F28" s="66"/>
    </row>
    <row r="29" spans="1:6" s="9" customFormat="1" ht="12">
      <c r="A29" s="79"/>
      <c r="B29" s="46"/>
      <c r="C29" s="51"/>
      <c r="D29" s="36"/>
      <c r="E29" s="37"/>
      <c r="F29" s="210"/>
    </row>
    <row r="30" spans="1:6" s="20" customFormat="1" ht="4.1500000000000004" customHeight="1">
      <c r="A30" s="183"/>
      <c r="B30" s="52"/>
      <c r="C30" s="33"/>
      <c r="D30" s="33"/>
      <c r="E30" s="53"/>
      <c r="F30" s="53"/>
    </row>
    <row r="31" spans="1:6" s="143" customFormat="1">
      <c r="A31" s="187"/>
      <c r="B31" s="141"/>
      <c r="C31" s="146"/>
      <c r="D31" s="146"/>
      <c r="E31" s="142" t="s">
        <v>38</v>
      </c>
      <c r="F31" s="147">
        <f>SUM(F27+F19)</f>
        <v>0</v>
      </c>
    </row>
    <row r="32" spans="1:6" s="10" customFormat="1" ht="4.1500000000000004" customHeight="1">
      <c r="A32" s="190"/>
      <c r="B32" s="55"/>
      <c r="C32" s="34"/>
      <c r="D32" s="34"/>
      <c r="E32" s="56"/>
      <c r="F32" s="56"/>
    </row>
    <row r="33" spans="1:6" s="22" customFormat="1" ht="4.1500000000000004" customHeight="1">
      <c r="A33" s="194"/>
      <c r="B33" s="57"/>
      <c r="C33" s="35"/>
      <c r="D33" s="35"/>
      <c r="E33" s="58"/>
      <c r="F33" s="58"/>
    </row>
    <row r="34" spans="1:6" s="10" customFormat="1">
      <c r="A34" s="198"/>
      <c r="B34" s="54"/>
      <c r="C34" s="70"/>
      <c r="D34" s="70"/>
      <c r="E34" s="59" t="s">
        <v>8</v>
      </c>
      <c r="F34" s="83">
        <f>F31*0.13</f>
        <v>0</v>
      </c>
    </row>
    <row r="35" spans="1:6" s="10" customFormat="1" ht="4.1500000000000004" customHeight="1">
      <c r="A35" s="190"/>
      <c r="B35" s="55"/>
      <c r="C35" s="34"/>
      <c r="D35" s="34"/>
      <c r="E35" s="56"/>
      <c r="F35" s="56"/>
    </row>
    <row r="36" spans="1:6" s="23" customFormat="1" ht="4.1500000000000004" customHeight="1">
      <c r="A36" s="201"/>
      <c r="B36" s="57"/>
      <c r="C36" s="35"/>
      <c r="D36" s="35"/>
      <c r="E36" s="58"/>
      <c r="F36" s="58"/>
    </row>
    <row r="37" spans="1:6" s="143" customFormat="1">
      <c r="A37" s="187"/>
      <c r="B37" s="141"/>
      <c r="C37" s="146"/>
      <c r="D37" s="146"/>
      <c r="E37" s="142" t="s">
        <v>39</v>
      </c>
      <c r="F37" s="147">
        <f>F31+F34</f>
        <v>0</v>
      </c>
    </row>
    <row r="38" spans="1:6" s="21" customFormat="1" ht="4.1500000000000004" customHeight="1">
      <c r="A38" s="202"/>
      <c r="B38" s="86"/>
      <c r="C38" s="87"/>
      <c r="D38" s="87"/>
      <c r="E38" s="88"/>
      <c r="F38" s="88"/>
    </row>
  </sheetData>
  <mergeCells count="9">
    <mergeCell ref="A22:B22"/>
    <mergeCell ref="C27:E27"/>
    <mergeCell ref="A13:B13"/>
    <mergeCell ref="A10:F10"/>
    <mergeCell ref="C19:E19"/>
    <mergeCell ref="E14:F14"/>
    <mergeCell ref="E15:F15"/>
    <mergeCell ref="E16:F16"/>
    <mergeCell ref="E17:F17"/>
  </mergeCells>
  <printOptions horizontalCentered="1" gridLinesSet="0"/>
  <pageMargins left="0.19685039370078741" right="0.19685039370078741" top="0.47244094488188981" bottom="0.6692913385826772" header="0.15748031496062992" footer="0.11811023622047245"/>
  <pageSetup paperSize="9" scale="84" fitToHeight="197" orientation="portrait" r:id="rId1"/>
  <headerFooter alignWithMargins="0">
    <oddFooter>&amp;L&amp;"Verdana,Normal"&amp;8Logements MAHINA     
Affaires Maritimes &amp;C&amp;"Verdana,Normal"&amp;8DPGF des travaux du lot Plomberie sanitaire - Récapitulatif financier &amp;R&amp;"Verdana,Normal"&amp;8Page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4CD0-AC9D-4F92-9B09-AED4244FAD68}">
  <sheetPr codeName="Feuil6">
    <pageSetUpPr fitToPage="1"/>
  </sheetPr>
  <dimension ref="A1:G103"/>
  <sheetViews>
    <sheetView showGridLines="0" showZeros="0" view="pageBreakPreview" zoomScale="115" zoomScaleNormal="100" zoomScaleSheetLayoutView="115" workbookViewId="0">
      <selection activeCell="A10" sqref="A10:F10"/>
    </sheetView>
  </sheetViews>
  <sheetFormatPr baseColWidth="10" defaultColWidth="11.28515625" defaultRowHeight="12.75"/>
  <cols>
    <col min="1" max="1" width="7.5703125" style="13" customWidth="1"/>
    <col min="2" max="2" width="69.7109375" style="8" customWidth="1"/>
    <col min="3" max="3" width="5.5703125" style="14" customWidth="1"/>
    <col min="4" max="4" width="9.28515625" style="14" customWidth="1"/>
    <col min="5" max="5" width="13" style="3" customWidth="1"/>
    <col min="6" max="6" width="15.5703125" style="3" customWidth="1"/>
    <col min="7" max="16384" width="11.28515625" style="8"/>
  </cols>
  <sheetData>
    <row r="1" spans="1:6" s="15" customFormat="1" ht="13.5" customHeight="1">
      <c r="A1" s="19"/>
      <c r="B1" s="18"/>
      <c r="C1" s="2"/>
      <c r="D1" s="2"/>
      <c r="E1" s="3"/>
      <c r="F1" s="24"/>
    </row>
    <row r="2" spans="1:6" s="15" customFormat="1" ht="13.5" customHeight="1">
      <c r="A2" s="19"/>
      <c r="B2" s="18"/>
      <c r="C2" s="2"/>
      <c r="D2" s="2"/>
      <c r="E2" s="3"/>
      <c r="F2" s="24"/>
    </row>
    <row r="3" spans="1:6" s="15" customFormat="1" ht="13.5" customHeight="1">
      <c r="A3" s="19"/>
      <c r="B3" s="18"/>
      <c r="C3" s="2"/>
      <c r="D3" s="2"/>
      <c r="E3" s="3"/>
      <c r="F3" s="24"/>
    </row>
    <row r="4" spans="1:6" s="15" customFormat="1" ht="13.5" customHeight="1">
      <c r="A4" s="19"/>
      <c r="B4" s="18"/>
      <c r="C4" s="2"/>
      <c r="D4" s="2"/>
      <c r="E4" s="3"/>
      <c r="F4" s="24"/>
    </row>
    <row r="5" spans="1:6" s="15" customFormat="1" ht="13.5" customHeight="1" thickBot="1">
      <c r="A5" s="19"/>
      <c r="B5" s="18"/>
      <c r="C5" s="2"/>
      <c r="D5" s="2"/>
      <c r="E5" s="3"/>
      <c r="F5" s="24"/>
    </row>
    <row r="6" spans="1:6" s="15" customFormat="1" ht="4.9000000000000004" customHeight="1" thickTop="1">
      <c r="A6" s="25"/>
      <c r="B6" s="26"/>
      <c r="C6" s="27"/>
      <c r="D6" s="27"/>
      <c r="E6" s="28"/>
      <c r="F6" s="29"/>
    </row>
    <row r="7" spans="1:6" s="15" customFormat="1" ht="13.5" customHeight="1">
      <c r="A7" s="71" t="s">
        <v>36</v>
      </c>
      <c r="B7" s="71"/>
      <c r="C7" s="2"/>
      <c r="D7" s="2"/>
      <c r="E7" s="3"/>
      <c r="F7" s="72" t="s">
        <v>35</v>
      </c>
    </row>
    <row r="8" spans="1:6" s="15" customFormat="1" ht="13.5" customHeight="1">
      <c r="A8" s="71" t="s">
        <v>37</v>
      </c>
      <c r="B8" s="71"/>
      <c r="C8" s="2"/>
      <c r="D8" s="2"/>
      <c r="E8" s="3"/>
      <c r="F8" s="4" t="s">
        <v>117</v>
      </c>
    </row>
    <row r="9" spans="1:6" s="15" customFormat="1" ht="13.5" customHeight="1">
      <c r="A9" s="1"/>
      <c r="B9" s="1"/>
      <c r="C9" s="2"/>
      <c r="D9" s="2"/>
      <c r="E9" s="3"/>
      <c r="F9" s="4"/>
    </row>
    <row r="10" spans="1:6" s="15" customFormat="1" ht="30" customHeight="1">
      <c r="A10" s="240" t="s">
        <v>118</v>
      </c>
      <c r="B10" s="240"/>
      <c r="C10" s="240"/>
      <c r="D10" s="240"/>
      <c r="E10" s="240"/>
      <c r="F10" s="240"/>
    </row>
    <row r="11" spans="1:6" s="15" customFormat="1" ht="8.25" customHeight="1">
      <c r="A11" s="5"/>
      <c r="B11" s="6"/>
      <c r="C11" s="2"/>
      <c r="D11" s="2"/>
      <c r="E11" s="3"/>
      <c r="F11" s="7"/>
    </row>
    <row r="12" spans="1:6" s="16" customFormat="1" ht="24" customHeight="1" thickBot="1">
      <c r="A12" s="73" t="s">
        <v>3</v>
      </c>
      <c r="B12" s="74" t="s">
        <v>4</v>
      </c>
      <c r="C12" s="75" t="s">
        <v>0</v>
      </c>
      <c r="D12" s="76" t="s">
        <v>5</v>
      </c>
      <c r="E12" s="76" t="s">
        <v>6</v>
      </c>
      <c r="F12" s="77" t="s">
        <v>7</v>
      </c>
    </row>
    <row r="13" spans="1:6" s="92" customFormat="1">
      <c r="A13" s="89" t="s">
        <v>14</v>
      </c>
      <c r="B13" s="159" t="s">
        <v>86</v>
      </c>
      <c r="C13" s="90"/>
      <c r="D13" s="90"/>
      <c r="E13" s="91"/>
      <c r="F13" s="91"/>
    </row>
    <row r="14" spans="1:6" s="30" customFormat="1" ht="12">
      <c r="A14" s="224" t="s">
        <v>19</v>
      </c>
      <c r="B14" s="153" t="s">
        <v>68</v>
      </c>
      <c r="C14" s="61"/>
      <c r="D14" s="40"/>
      <c r="E14" s="41"/>
      <c r="F14" s="41">
        <f t="shared" ref="F14:F32" si="0">D14*E14</f>
        <v>0</v>
      </c>
    </row>
    <row r="15" spans="1:6" s="9" customFormat="1" ht="12">
      <c r="A15" s="78" t="s">
        <v>15</v>
      </c>
      <c r="B15" s="160" t="s">
        <v>20</v>
      </c>
      <c r="C15" s="40"/>
      <c r="D15" s="42"/>
      <c r="E15" s="43"/>
      <c r="F15" s="41"/>
    </row>
    <row r="16" spans="1:6" s="9" customFormat="1" ht="84">
      <c r="A16" s="79"/>
      <c r="B16" s="46" t="s">
        <v>79</v>
      </c>
      <c r="C16" s="40" t="s">
        <v>18</v>
      </c>
      <c r="D16" s="62">
        <v>50</v>
      </c>
      <c r="E16" s="43"/>
      <c r="F16" s="41">
        <f>D16*E16</f>
        <v>0</v>
      </c>
    </row>
    <row r="17" spans="1:6" s="30" customFormat="1" ht="5.25" customHeight="1">
      <c r="A17" s="225"/>
      <c r="B17" s="162"/>
      <c r="C17" s="61"/>
      <c r="D17" s="40"/>
      <c r="E17" s="41"/>
      <c r="F17" s="41">
        <f t="shared" si="0"/>
        <v>0</v>
      </c>
    </row>
    <row r="18" spans="1:6" s="30" customFormat="1" ht="12">
      <c r="A18" s="225" t="s">
        <v>16</v>
      </c>
      <c r="B18" s="150" t="s">
        <v>62</v>
      </c>
      <c r="C18" s="61"/>
      <c r="D18" s="40"/>
      <c r="E18" s="41"/>
      <c r="F18" s="41">
        <f t="shared" si="0"/>
        <v>0</v>
      </c>
    </row>
    <row r="19" spans="1:6" s="30" customFormat="1" ht="60">
      <c r="A19" s="225"/>
      <c r="B19" s="44" t="s">
        <v>80</v>
      </c>
      <c r="C19" s="61"/>
      <c r="D19" s="40"/>
      <c r="E19" s="41"/>
      <c r="F19" s="41">
        <f t="shared" si="0"/>
        <v>0</v>
      </c>
    </row>
    <row r="20" spans="1:6" s="30" customFormat="1" ht="12.75" customHeight="1">
      <c r="A20" s="225"/>
      <c r="B20" s="149" t="s">
        <v>81</v>
      </c>
      <c r="C20" s="61" t="s">
        <v>18</v>
      </c>
      <c r="D20" s="40">
        <v>50</v>
      </c>
      <c r="E20" s="41"/>
      <c r="F20" s="41">
        <f t="shared" si="0"/>
        <v>0</v>
      </c>
    </row>
    <row r="21" spans="1:6" s="30" customFormat="1" ht="5.25" customHeight="1">
      <c r="A21" s="225"/>
      <c r="B21" s="162"/>
      <c r="C21" s="61"/>
      <c r="D21" s="40"/>
      <c r="E21" s="41"/>
      <c r="F21" s="41">
        <f>D21*E21</f>
        <v>0</v>
      </c>
    </row>
    <row r="22" spans="1:6" s="30" customFormat="1" ht="12">
      <c r="A22" s="225" t="s">
        <v>17</v>
      </c>
      <c r="B22" s="150" t="s">
        <v>84</v>
      </c>
      <c r="C22" s="61"/>
      <c r="D22" s="40"/>
      <c r="E22" s="41"/>
      <c r="F22" s="41">
        <f>D22*E22</f>
        <v>0</v>
      </c>
    </row>
    <row r="23" spans="1:6" s="114" customFormat="1" ht="48">
      <c r="A23" s="225"/>
      <c r="B23" s="60" t="s">
        <v>107</v>
      </c>
      <c r="C23" s="61" t="s">
        <v>2</v>
      </c>
      <c r="D23" s="61">
        <v>1</v>
      </c>
      <c r="E23" s="113"/>
      <c r="F23" s="41">
        <f>D23*E23</f>
        <v>0</v>
      </c>
    </row>
    <row r="24" spans="1:6" s="30" customFormat="1" ht="5.25" customHeight="1">
      <c r="A24" s="225"/>
      <c r="B24" s="162"/>
      <c r="C24" s="61"/>
      <c r="D24" s="40"/>
      <c r="E24" s="41"/>
      <c r="F24" s="41">
        <f>D24*E24</f>
        <v>0</v>
      </c>
    </row>
    <row r="25" spans="1:6" s="30" customFormat="1" ht="12">
      <c r="A25" s="225" t="s">
        <v>61</v>
      </c>
      <c r="B25" s="150" t="s">
        <v>65</v>
      </c>
      <c r="C25" s="61"/>
      <c r="D25" s="40"/>
      <c r="E25" s="41"/>
      <c r="F25" s="41">
        <f t="shared" si="0"/>
        <v>0</v>
      </c>
    </row>
    <row r="26" spans="1:6" s="30" customFormat="1" ht="24">
      <c r="A26" s="225"/>
      <c r="B26" s="44" t="s">
        <v>82</v>
      </c>
      <c r="C26" s="61"/>
      <c r="D26" s="40"/>
      <c r="E26" s="41"/>
      <c r="F26" s="41">
        <f t="shared" si="0"/>
        <v>0</v>
      </c>
    </row>
    <row r="27" spans="1:6" s="30" customFormat="1" ht="12">
      <c r="A27" s="225"/>
      <c r="B27" s="149" t="s">
        <v>110</v>
      </c>
      <c r="C27" s="61" t="s">
        <v>60</v>
      </c>
      <c r="D27" s="40">
        <v>2</v>
      </c>
      <c r="E27" s="41"/>
      <c r="F27" s="41">
        <f t="shared" si="0"/>
        <v>0</v>
      </c>
    </row>
    <row r="28" spans="1:6" s="30" customFormat="1" ht="5.25" customHeight="1">
      <c r="A28" s="225"/>
      <c r="B28" s="162"/>
      <c r="C28" s="61"/>
      <c r="D28" s="40"/>
      <c r="E28" s="41"/>
      <c r="F28" s="41">
        <f>D28*E28</f>
        <v>0</v>
      </c>
    </row>
    <row r="29" spans="1:6" s="30" customFormat="1" ht="12">
      <c r="A29" s="225" t="s">
        <v>64</v>
      </c>
      <c r="B29" s="150" t="s">
        <v>66</v>
      </c>
      <c r="C29" s="61"/>
      <c r="D29" s="40"/>
      <c r="E29" s="41"/>
      <c r="F29" s="41">
        <f t="shared" si="0"/>
        <v>0</v>
      </c>
    </row>
    <row r="30" spans="1:6" s="30" customFormat="1" ht="36">
      <c r="A30" s="225"/>
      <c r="B30" s="44" t="s">
        <v>85</v>
      </c>
      <c r="C30" s="61"/>
      <c r="D30" s="40"/>
      <c r="E30" s="41"/>
      <c r="F30" s="41">
        <f t="shared" si="0"/>
        <v>0</v>
      </c>
    </row>
    <row r="31" spans="1:6" s="30" customFormat="1" ht="12">
      <c r="A31" s="225"/>
      <c r="B31" s="163" t="s">
        <v>83</v>
      </c>
      <c r="C31" s="61" t="s">
        <v>63</v>
      </c>
      <c r="D31" s="40">
        <v>40</v>
      </c>
      <c r="E31" s="41"/>
      <c r="F31" s="41">
        <f t="shared" si="0"/>
        <v>0</v>
      </c>
    </row>
    <row r="32" spans="1:6" s="30" customFormat="1" ht="12">
      <c r="A32" s="225"/>
      <c r="B32" s="164" t="s">
        <v>67</v>
      </c>
      <c r="C32" s="61" t="s">
        <v>63</v>
      </c>
      <c r="D32" s="40">
        <v>200</v>
      </c>
      <c r="E32" s="41"/>
      <c r="F32" s="41">
        <f t="shared" si="0"/>
        <v>0</v>
      </c>
    </row>
    <row r="33" spans="1:6" s="93" customFormat="1" ht="12">
      <c r="A33" s="226"/>
      <c r="B33" s="166"/>
      <c r="C33" s="122"/>
      <c r="D33" s="122"/>
      <c r="E33" s="111"/>
      <c r="F33" s="111"/>
    </row>
    <row r="34" spans="1:6" s="93" customFormat="1" ht="12">
      <c r="A34" s="108" t="s">
        <v>21</v>
      </c>
      <c r="B34" s="168" t="s">
        <v>41</v>
      </c>
      <c r="C34" s="122"/>
      <c r="D34" s="122"/>
      <c r="E34" s="111"/>
      <c r="F34" s="111"/>
    </row>
    <row r="35" spans="1:6" s="93" customFormat="1" ht="11.65" customHeight="1">
      <c r="A35" s="78" t="s">
        <v>22</v>
      </c>
      <c r="B35" s="169" t="s">
        <v>42</v>
      </c>
      <c r="C35" s="122"/>
      <c r="D35" s="122"/>
      <c r="E35" s="111"/>
      <c r="F35" s="111"/>
    </row>
    <row r="36" spans="1:6" s="93" customFormat="1" ht="36">
      <c r="A36" s="226"/>
      <c r="B36" s="166" t="s">
        <v>53</v>
      </c>
      <c r="C36" s="122" t="s">
        <v>2</v>
      </c>
      <c r="D36" s="122">
        <v>3</v>
      </c>
      <c r="E36" s="111"/>
      <c r="F36" s="111">
        <f>D36*E36</f>
        <v>0</v>
      </c>
    </row>
    <row r="37" spans="1:6" s="94" customFormat="1" ht="5.0999999999999996" customHeight="1">
      <c r="A37" s="227"/>
      <c r="B37" s="164"/>
      <c r="C37" s="99"/>
      <c r="D37" s="40"/>
      <c r="E37" s="41"/>
      <c r="F37" s="41"/>
    </row>
    <row r="38" spans="1:6" s="95" customFormat="1" ht="12">
      <c r="A38" s="78" t="s">
        <v>23</v>
      </c>
      <c r="B38" s="171" t="s">
        <v>43</v>
      </c>
      <c r="C38" s="99"/>
      <c r="D38" s="99"/>
      <c r="E38" s="100"/>
      <c r="F38" s="100"/>
    </row>
    <row r="39" spans="1:6" s="9" customFormat="1" ht="12">
      <c r="A39" s="78" t="s">
        <v>30</v>
      </c>
      <c r="B39" s="150" t="s">
        <v>54</v>
      </c>
      <c r="C39" s="40"/>
      <c r="D39" s="40"/>
      <c r="E39" s="41"/>
      <c r="F39" s="41"/>
    </row>
    <row r="40" spans="1:6" s="9" customFormat="1" ht="84">
      <c r="A40" s="78"/>
      <c r="B40" s="60" t="s">
        <v>111</v>
      </c>
      <c r="C40" s="40" t="s">
        <v>2</v>
      </c>
      <c r="D40" s="40">
        <v>2</v>
      </c>
      <c r="E40" s="41"/>
      <c r="F40" s="41">
        <f>D40*E40</f>
        <v>0</v>
      </c>
    </row>
    <row r="41" spans="1:6" s="94" customFormat="1" ht="5.0999999999999996" customHeight="1">
      <c r="A41" s="227"/>
      <c r="B41" s="164"/>
      <c r="C41" s="99"/>
      <c r="D41" s="40"/>
      <c r="E41" s="41"/>
      <c r="F41" s="41"/>
    </row>
    <row r="42" spans="1:6" s="95" customFormat="1" ht="12">
      <c r="A42" s="78" t="s">
        <v>32</v>
      </c>
      <c r="B42" s="171" t="s">
        <v>44</v>
      </c>
      <c r="C42" s="99"/>
      <c r="D42" s="99"/>
      <c r="E42" s="100"/>
      <c r="F42" s="100"/>
    </row>
    <row r="43" spans="1:6" s="94" customFormat="1" ht="36">
      <c r="A43" s="78"/>
      <c r="B43" s="60" t="s">
        <v>113</v>
      </c>
      <c r="C43" s="122" t="s">
        <v>2</v>
      </c>
      <c r="D43" s="122">
        <v>1</v>
      </c>
      <c r="E43" s="111"/>
      <c r="F43" s="41">
        <f>D43*E43</f>
        <v>0</v>
      </c>
    </row>
    <row r="44" spans="1:6" s="94" customFormat="1" ht="5.0999999999999996" customHeight="1">
      <c r="A44" s="227"/>
      <c r="B44" s="164"/>
      <c r="C44" s="99"/>
      <c r="D44" s="40"/>
      <c r="E44" s="41"/>
      <c r="F44" s="41"/>
    </row>
    <row r="45" spans="1:6" s="96" customFormat="1" ht="12">
      <c r="A45" s="78" t="s">
        <v>33</v>
      </c>
      <c r="B45" s="172" t="s">
        <v>45</v>
      </c>
      <c r="C45" s="123"/>
      <c r="D45" s="123"/>
      <c r="E45" s="124"/>
      <c r="F45" s="124"/>
    </row>
    <row r="46" spans="1:6" s="93" customFormat="1" ht="60">
      <c r="A46" s="226"/>
      <c r="B46" s="166" t="s">
        <v>112</v>
      </c>
      <c r="C46" s="122" t="s">
        <v>2</v>
      </c>
      <c r="D46" s="122">
        <v>2</v>
      </c>
      <c r="E46" s="111"/>
      <c r="F46" s="111">
        <f>D46*E46</f>
        <v>0</v>
      </c>
    </row>
    <row r="47" spans="1:6" s="93" customFormat="1" ht="5.0999999999999996" customHeight="1">
      <c r="A47" s="226"/>
      <c r="B47" s="173"/>
      <c r="C47" s="123"/>
      <c r="D47" s="122"/>
      <c r="E47" s="111"/>
      <c r="F47" s="111"/>
    </row>
    <row r="48" spans="1:6" s="93" customFormat="1" ht="12">
      <c r="A48" s="78" t="s">
        <v>50</v>
      </c>
      <c r="B48" s="172" t="s">
        <v>46</v>
      </c>
      <c r="C48" s="123"/>
      <c r="D48" s="123"/>
      <c r="E48" s="124"/>
      <c r="F48" s="124"/>
    </row>
    <row r="49" spans="1:7" s="97" customFormat="1" ht="36">
      <c r="A49" s="228"/>
      <c r="B49" s="174" t="s">
        <v>55</v>
      </c>
      <c r="C49" s="122" t="s">
        <v>2</v>
      </c>
      <c r="D49" s="122">
        <v>1</v>
      </c>
      <c r="E49" s="111"/>
      <c r="F49" s="111">
        <f>D49*E49</f>
        <v>0</v>
      </c>
    </row>
    <row r="50" spans="1:7" s="97" customFormat="1" ht="5.0999999999999996" customHeight="1">
      <c r="A50" s="228"/>
      <c r="B50" s="173"/>
      <c r="C50" s="123"/>
      <c r="D50" s="122"/>
      <c r="E50" s="111"/>
      <c r="F50" s="111"/>
    </row>
    <row r="51" spans="1:7" s="97" customFormat="1" ht="36">
      <c r="A51" s="228"/>
      <c r="B51" s="174" t="s">
        <v>47</v>
      </c>
      <c r="C51" s="122" t="s">
        <v>2</v>
      </c>
      <c r="D51" s="122">
        <v>1</v>
      </c>
      <c r="E51" s="111"/>
      <c r="F51" s="111">
        <f>D51*E51</f>
        <v>0</v>
      </c>
    </row>
    <row r="52" spans="1:7" s="97" customFormat="1" ht="5.0999999999999996" customHeight="1">
      <c r="A52" s="228"/>
      <c r="B52" s="173"/>
      <c r="C52" s="123"/>
      <c r="D52" s="122"/>
      <c r="E52" s="111"/>
      <c r="F52" s="111"/>
    </row>
    <row r="53" spans="1:7" s="97" customFormat="1" ht="24">
      <c r="A53" s="228"/>
      <c r="B53" s="174" t="s">
        <v>48</v>
      </c>
      <c r="C53" s="122" t="s">
        <v>2</v>
      </c>
      <c r="D53" s="122">
        <v>1</v>
      </c>
      <c r="E53" s="111"/>
      <c r="F53" s="111">
        <f>D53*E53</f>
        <v>0</v>
      </c>
    </row>
    <row r="54" spans="1:7" s="97" customFormat="1" ht="5.0999999999999996" customHeight="1">
      <c r="A54" s="226"/>
      <c r="B54" s="173"/>
      <c r="C54" s="123"/>
      <c r="D54" s="122"/>
      <c r="E54" s="111"/>
      <c r="F54" s="111"/>
    </row>
    <row r="55" spans="1:7" s="93" customFormat="1" ht="12">
      <c r="A55" s="78" t="s">
        <v>51</v>
      </c>
      <c r="B55" s="172" t="s">
        <v>56</v>
      </c>
      <c r="C55" s="123"/>
      <c r="D55" s="123"/>
      <c r="E55" s="124"/>
      <c r="F55" s="124"/>
    </row>
    <row r="56" spans="1:7" s="93" customFormat="1" ht="24">
      <c r="A56" s="228"/>
      <c r="B56" s="174" t="s">
        <v>57</v>
      </c>
      <c r="C56" s="122" t="s">
        <v>2</v>
      </c>
      <c r="D56" s="122">
        <v>2</v>
      </c>
      <c r="E56" s="111"/>
      <c r="F56" s="111">
        <f>D56*E56</f>
        <v>0</v>
      </c>
    </row>
    <row r="57" spans="1:7" s="93" customFormat="1" ht="5.0999999999999996" customHeight="1">
      <c r="A57" s="228"/>
      <c r="B57" s="150"/>
      <c r="C57" s="122"/>
      <c r="D57" s="122"/>
      <c r="E57" s="41"/>
      <c r="F57" s="111"/>
      <c r="G57" s="98"/>
    </row>
    <row r="58" spans="1:7" s="93" customFormat="1" ht="11.65" customHeight="1">
      <c r="A58" s="78" t="s">
        <v>52</v>
      </c>
      <c r="B58" s="150" t="s">
        <v>49</v>
      </c>
      <c r="C58" s="122"/>
      <c r="D58" s="122"/>
      <c r="E58" s="41"/>
      <c r="F58" s="111"/>
      <c r="G58" s="98"/>
    </row>
    <row r="59" spans="1:7" s="93" customFormat="1" ht="36">
      <c r="A59" s="228"/>
      <c r="B59" s="60" t="s">
        <v>108</v>
      </c>
      <c r="C59" s="122" t="s">
        <v>2</v>
      </c>
      <c r="D59" s="122">
        <v>2</v>
      </c>
      <c r="E59" s="111"/>
      <c r="F59" s="111">
        <f>D59*E59</f>
        <v>0</v>
      </c>
      <c r="G59" s="98"/>
    </row>
    <row r="60" spans="1:7" s="30" customFormat="1" ht="5.25" customHeight="1">
      <c r="A60" s="225"/>
      <c r="B60" s="175"/>
      <c r="C60" s="61"/>
      <c r="D60" s="40"/>
      <c r="E60" s="41"/>
      <c r="F60" s="41">
        <f>D60*E60</f>
        <v>0</v>
      </c>
    </row>
    <row r="61" spans="1:7" s="93" customFormat="1" ht="12">
      <c r="A61" s="229" t="s">
        <v>24</v>
      </c>
      <c r="B61" s="176" t="s">
        <v>58</v>
      </c>
      <c r="C61" s="99"/>
      <c r="D61" s="99"/>
      <c r="E61" s="100"/>
      <c r="F61" s="111"/>
    </row>
    <row r="62" spans="1:7" s="103" customFormat="1" ht="60">
      <c r="A62" s="230"/>
      <c r="B62" s="177" t="s">
        <v>100</v>
      </c>
      <c r="C62" s="101"/>
      <c r="D62" s="101"/>
      <c r="E62" s="102"/>
      <c r="F62" s="102"/>
    </row>
    <row r="63" spans="1:7" s="103" customFormat="1" ht="12">
      <c r="A63" s="230"/>
      <c r="B63" s="149" t="s">
        <v>59</v>
      </c>
      <c r="C63" s="104" t="s">
        <v>2</v>
      </c>
      <c r="D63" s="104">
        <v>1</v>
      </c>
      <c r="E63" s="105"/>
      <c r="F63" s="105">
        <f>D63*E63</f>
        <v>0</v>
      </c>
    </row>
    <row r="64" spans="1:7" s="30" customFormat="1" ht="5.25" customHeight="1">
      <c r="A64" s="78"/>
      <c r="B64" s="46"/>
      <c r="C64" s="63"/>
      <c r="D64" s="63"/>
      <c r="E64" s="64"/>
      <c r="F64" s="48"/>
    </row>
    <row r="65" spans="1:6" s="134" customFormat="1">
      <c r="A65" s="135"/>
      <c r="B65" s="136"/>
      <c r="C65" s="241" t="s">
        <v>28</v>
      </c>
      <c r="D65" s="241"/>
      <c r="E65" s="241"/>
      <c r="F65" s="148">
        <f>SUM(F13:F63)</f>
        <v>0</v>
      </c>
    </row>
    <row r="66" spans="1:6" s="30" customFormat="1" ht="5.25" customHeight="1">
      <c r="A66" s="78"/>
      <c r="B66" s="46"/>
      <c r="C66" s="65"/>
      <c r="D66" s="65"/>
      <c r="E66" s="66"/>
      <c r="F66" s="50"/>
    </row>
    <row r="67" spans="1:6" s="134" customFormat="1">
      <c r="A67" s="130" t="s">
        <v>25</v>
      </c>
      <c r="B67" s="131" t="s">
        <v>101</v>
      </c>
      <c r="C67" s="132"/>
      <c r="D67" s="132"/>
      <c r="E67" s="133"/>
      <c r="F67" s="133">
        <f t="shared" ref="F67:F89" si="1">D67*E67</f>
        <v>0</v>
      </c>
    </row>
    <row r="68" spans="1:6" s="30" customFormat="1" ht="12">
      <c r="A68" s="106" t="s">
        <v>26</v>
      </c>
      <c r="B68" s="125" t="s">
        <v>102</v>
      </c>
      <c r="C68" s="61"/>
      <c r="D68" s="61"/>
      <c r="E68" s="41"/>
      <c r="F68" s="41">
        <f t="shared" si="1"/>
        <v>0</v>
      </c>
    </row>
    <row r="69" spans="1:6" s="30" customFormat="1" ht="12">
      <c r="A69" s="225" t="s">
        <v>34</v>
      </c>
      <c r="B69" s="150" t="s">
        <v>71</v>
      </c>
      <c r="C69" s="61"/>
      <c r="D69" s="61"/>
      <c r="E69" s="41"/>
      <c r="F69" s="41">
        <f t="shared" si="1"/>
        <v>0</v>
      </c>
    </row>
    <row r="70" spans="1:6" s="30" customFormat="1" ht="60">
      <c r="A70" s="225"/>
      <c r="B70" s="44" t="s">
        <v>87</v>
      </c>
      <c r="C70" s="61"/>
      <c r="D70" s="61"/>
      <c r="E70" s="41"/>
      <c r="F70" s="41">
        <f t="shared" si="1"/>
        <v>0</v>
      </c>
    </row>
    <row r="71" spans="1:6" s="30" customFormat="1" ht="12">
      <c r="A71" s="225"/>
      <c r="B71" s="149" t="s">
        <v>88</v>
      </c>
      <c r="C71" s="61" t="s">
        <v>18</v>
      </c>
      <c r="D71" s="61">
        <v>20</v>
      </c>
      <c r="E71" s="41"/>
      <c r="F71" s="41">
        <f t="shared" si="1"/>
        <v>0</v>
      </c>
    </row>
    <row r="72" spans="1:6" s="30" customFormat="1" ht="12">
      <c r="A72" s="225"/>
      <c r="B72" s="149" t="s">
        <v>72</v>
      </c>
      <c r="C72" s="61" t="s">
        <v>18</v>
      </c>
      <c r="D72" s="61">
        <v>30</v>
      </c>
      <c r="E72" s="41"/>
      <c r="F72" s="41">
        <f t="shared" si="1"/>
        <v>0</v>
      </c>
    </row>
    <row r="73" spans="1:6" s="30" customFormat="1" ht="12">
      <c r="A73" s="225"/>
      <c r="B73" s="149" t="s">
        <v>73</v>
      </c>
      <c r="C73" s="61" t="s">
        <v>18</v>
      </c>
      <c r="D73" s="61">
        <v>50</v>
      </c>
      <c r="E73" s="41"/>
      <c r="F73" s="41">
        <f t="shared" si="1"/>
        <v>0</v>
      </c>
    </row>
    <row r="74" spans="1:6" s="30" customFormat="1" ht="5.25" customHeight="1">
      <c r="A74" s="225"/>
      <c r="B74" s="150"/>
      <c r="C74" s="61"/>
      <c r="D74" s="61"/>
      <c r="E74" s="41"/>
      <c r="F74" s="41">
        <f>D74*E74</f>
        <v>0</v>
      </c>
    </row>
    <row r="75" spans="1:6" s="30" customFormat="1" ht="12">
      <c r="A75" s="225" t="s">
        <v>103</v>
      </c>
      <c r="B75" s="150" t="s">
        <v>104</v>
      </c>
      <c r="C75" s="61"/>
      <c r="D75" s="61"/>
      <c r="E75" s="41"/>
      <c r="F75" s="41">
        <f>D75*E75</f>
        <v>0</v>
      </c>
    </row>
    <row r="76" spans="1:6" s="93" customFormat="1" ht="36">
      <c r="A76" s="228"/>
      <c r="B76" s="152" t="s">
        <v>109</v>
      </c>
      <c r="C76" s="122" t="s">
        <v>2</v>
      </c>
      <c r="D76" s="122">
        <v>2</v>
      </c>
      <c r="E76" s="111"/>
      <c r="F76" s="111">
        <f>D76*E76</f>
        <v>0</v>
      </c>
    </row>
    <row r="77" spans="1:6" s="30" customFormat="1" ht="12">
      <c r="A77" s="225"/>
      <c r="B77" s="150"/>
      <c r="C77" s="61"/>
      <c r="D77" s="61"/>
      <c r="E77" s="41"/>
      <c r="F77" s="41">
        <f t="shared" si="1"/>
        <v>0</v>
      </c>
    </row>
    <row r="78" spans="1:6" s="30" customFormat="1" ht="12">
      <c r="A78" s="224" t="s">
        <v>27</v>
      </c>
      <c r="B78" s="153" t="s">
        <v>74</v>
      </c>
      <c r="C78" s="61"/>
      <c r="D78" s="61"/>
      <c r="E78" s="41"/>
      <c r="F78" s="41">
        <f t="shared" si="1"/>
        <v>0</v>
      </c>
    </row>
    <row r="79" spans="1:6" s="30" customFormat="1" ht="12">
      <c r="A79" s="225" t="s">
        <v>75</v>
      </c>
      <c r="B79" s="150" t="s">
        <v>76</v>
      </c>
      <c r="C79" s="61"/>
      <c r="D79" s="61"/>
      <c r="E79" s="41"/>
      <c r="F79" s="41">
        <f t="shared" si="1"/>
        <v>0</v>
      </c>
    </row>
    <row r="80" spans="1:6" s="30" customFormat="1" ht="36">
      <c r="A80" s="225"/>
      <c r="B80" s="44" t="s">
        <v>90</v>
      </c>
      <c r="C80" s="61"/>
      <c r="D80" s="61"/>
      <c r="E80" s="41"/>
      <c r="F80" s="41">
        <f t="shared" si="1"/>
        <v>0</v>
      </c>
    </row>
    <row r="81" spans="1:6" s="30" customFormat="1" ht="12">
      <c r="A81" s="225"/>
      <c r="B81" s="149" t="s">
        <v>91</v>
      </c>
      <c r="C81" s="61" t="s">
        <v>18</v>
      </c>
      <c r="D81" s="61">
        <v>30</v>
      </c>
      <c r="E81" s="41"/>
      <c r="F81" s="41">
        <f t="shared" si="1"/>
        <v>0</v>
      </c>
    </row>
    <row r="82" spans="1:6" s="30" customFormat="1" ht="5.25" customHeight="1">
      <c r="A82" s="225"/>
      <c r="B82" s="150"/>
      <c r="C82" s="61"/>
      <c r="D82" s="61"/>
      <c r="E82" s="41"/>
      <c r="F82" s="41">
        <f>D82*E82</f>
        <v>0</v>
      </c>
    </row>
    <row r="83" spans="1:6" s="119" customFormat="1">
      <c r="A83" s="225" t="s">
        <v>89</v>
      </c>
      <c r="B83" s="150" t="s">
        <v>92</v>
      </c>
      <c r="C83" s="126"/>
      <c r="D83" s="126"/>
      <c r="E83" s="127"/>
      <c r="F83" s="128"/>
    </row>
    <row r="84" spans="1:6" s="94" customFormat="1" ht="36">
      <c r="A84" s="231"/>
      <c r="B84" s="60" t="s">
        <v>94</v>
      </c>
      <c r="C84" s="40"/>
      <c r="D84" s="40"/>
      <c r="E84" s="45"/>
      <c r="F84" s="41"/>
    </row>
    <row r="85" spans="1:6" s="9" customFormat="1" ht="5.25" customHeight="1">
      <c r="A85" s="232"/>
      <c r="B85" s="181"/>
      <c r="C85" s="40"/>
      <c r="D85" s="40"/>
      <c r="E85" s="41"/>
      <c r="F85" s="41"/>
    </row>
    <row r="86" spans="1:6" s="94" customFormat="1" ht="12">
      <c r="A86" s="231"/>
      <c r="B86" s="60" t="s">
        <v>95</v>
      </c>
      <c r="C86" s="40" t="s">
        <v>18</v>
      </c>
      <c r="D86" s="40">
        <v>40</v>
      </c>
      <c r="E86" s="45"/>
      <c r="F86" s="41">
        <f>D86*E86</f>
        <v>0</v>
      </c>
    </row>
    <row r="87" spans="1:6" s="94" customFormat="1" ht="24">
      <c r="A87" s="231"/>
      <c r="B87" s="60" t="s">
        <v>93</v>
      </c>
      <c r="C87" s="40" t="s">
        <v>1</v>
      </c>
      <c r="D87" s="40">
        <v>4</v>
      </c>
      <c r="E87" s="45"/>
      <c r="F87" s="41">
        <f>D87*E87</f>
        <v>0</v>
      </c>
    </row>
    <row r="88" spans="1:6" s="94" customFormat="1" ht="27.75" customHeight="1">
      <c r="A88" s="231"/>
      <c r="B88" s="60" t="s">
        <v>96</v>
      </c>
      <c r="C88" s="40" t="s">
        <v>2</v>
      </c>
      <c r="D88" s="40">
        <v>4</v>
      </c>
      <c r="E88" s="45"/>
      <c r="F88" s="41">
        <f>D88*E88</f>
        <v>0</v>
      </c>
    </row>
    <row r="89" spans="1:6" s="30" customFormat="1" ht="5.25" customHeight="1">
      <c r="A89" s="225"/>
      <c r="B89" s="150"/>
      <c r="C89" s="61"/>
      <c r="D89" s="61"/>
      <c r="E89" s="41"/>
      <c r="F89" s="41">
        <f t="shared" si="1"/>
        <v>0</v>
      </c>
    </row>
    <row r="90" spans="1:6" s="30" customFormat="1" ht="5.25" customHeight="1">
      <c r="A90" s="78"/>
      <c r="B90" s="46"/>
      <c r="C90" s="115"/>
      <c r="D90" s="116"/>
      <c r="E90" s="117"/>
      <c r="F90" s="118"/>
    </row>
    <row r="91" spans="1:6" s="134" customFormat="1">
      <c r="A91" s="135"/>
      <c r="B91" s="136"/>
      <c r="C91" s="236" t="s">
        <v>29</v>
      </c>
      <c r="D91" s="237"/>
      <c r="E91" s="238"/>
      <c r="F91" s="145">
        <f>SUM(F67:F89)</f>
        <v>0</v>
      </c>
    </row>
    <row r="92" spans="1:6" s="30" customFormat="1" ht="5.25" customHeight="1">
      <c r="A92" s="78"/>
      <c r="B92" s="46"/>
      <c r="C92" s="49"/>
      <c r="D92" s="32"/>
      <c r="E92" s="50"/>
      <c r="F92" s="66"/>
    </row>
    <row r="93" spans="1:6" s="9" customFormat="1" ht="12">
      <c r="A93" s="79"/>
      <c r="B93" s="233"/>
      <c r="C93" s="67"/>
      <c r="D93" s="68"/>
      <c r="E93" s="69"/>
      <c r="F93" s="129"/>
    </row>
    <row r="94" spans="1:6" s="20" customFormat="1" ht="4.1500000000000004" customHeight="1">
      <c r="A94" s="80"/>
      <c r="B94" s="52"/>
      <c r="C94" s="33"/>
      <c r="D94" s="33"/>
      <c r="E94" s="53"/>
      <c r="F94" s="53"/>
    </row>
    <row r="95" spans="1:6" s="143" customFormat="1">
      <c r="A95" s="141"/>
      <c r="B95" s="141"/>
      <c r="C95" s="146"/>
      <c r="D95" s="146"/>
      <c r="E95" s="142" t="s">
        <v>77</v>
      </c>
      <c r="F95" s="147">
        <f>SUM(F91+F65)</f>
        <v>0</v>
      </c>
    </row>
    <row r="96" spans="1:6" s="10" customFormat="1" ht="4.1500000000000004" customHeight="1">
      <c r="A96" s="81"/>
      <c r="B96" s="55"/>
      <c r="C96" s="34"/>
      <c r="D96" s="34"/>
      <c r="E96" s="56"/>
      <c r="F96" s="56"/>
    </row>
    <row r="97" spans="1:6" s="22" customFormat="1" ht="4.1500000000000004" customHeight="1">
      <c r="A97" s="82"/>
      <c r="B97" s="57"/>
      <c r="C97" s="35"/>
      <c r="D97" s="35"/>
      <c r="E97" s="58"/>
      <c r="F97" s="58"/>
    </row>
    <row r="98" spans="1:6" s="10" customFormat="1">
      <c r="A98" s="54"/>
      <c r="B98" s="54"/>
      <c r="C98" s="70"/>
      <c r="D98" s="70"/>
      <c r="E98" s="59" t="s">
        <v>8</v>
      </c>
      <c r="F98" s="83">
        <f>F95*0.13</f>
        <v>0</v>
      </c>
    </row>
    <row r="99" spans="1:6" s="10" customFormat="1" ht="4.1500000000000004" customHeight="1">
      <c r="A99" s="81"/>
      <c r="B99" s="55"/>
      <c r="C99" s="34"/>
      <c r="D99" s="34"/>
      <c r="E99" s="56"/>
      <c r="F99" s="56"/>
    </row>
    <row r="100" spans="1:6" s="23" customFormat="1" ht="4.1500000000000004" customHeight="1">
      <c r="A100" s="84"/>
      <c r="B100" s="57"/>
      <c r="C100" s="35"/>
      <c r="D100" s="35"/>
      <c r="E100" s="58"/>
      <c r="F100" s="58"/>
    </row>
    <row r="101" spans="1:6" s="143" customFormat="1">
      <c r="A101" s="141"/>
      <c r="B101" s="141"/>
      <c r="C101" s="146"/>
      <c r="D101" s="146"/>
      <c r="E101" s="142" t="s">
        <v>78</v>
      </c>
      <c r="F101" s="147">
        <f>F95+F98</f>
        <v>0</v>
      </c>
    </row>
    <row r="102" spans="1:6" s="21" customFormat="1" ht="4.1500000000000004" customHeight="1">
      <c r="A102" s="85"/>
      <c r="B102" s="86"/>
      <c r="C102" s="87"/>
      <c r="D102" s="87"/>
      <c r="E102" s="88"/>
      <c r="F102" s="88"/>
    </row>
    <row r="103" spans="1:6" s="17" customFormat="1" ht="18">
      <c r="A103" s="242"/>
      <c r="B103" s="242"/>
      <c r="C103" s="11"/>
      <c r="D103" s="11"/>
      <c r="E103" s="12"/>
      <c r="F103" s="12"/>
    </row>
  </sheetData>
  <mergeCells count="4">
    <mergeCell ref="C65:E65"/>
    <mergeCell ref="C91:E91"/>
    <mergeCell ref="A10:F10"/>
    <mergeCell ref="A103:B103"/>
  </mergeCells>
  <printOptions horizontalCentered="1" gridLinesSet="0"/>
  <pageMargins left="0.19685039370078741" right="0.19685039370078741" top="0.47244094488188981" bottom="0.6692913385826772" header="0.15748031496062992" footer="0.11811023622047245"/>
  <pageSetup paperSize="9" scale="84" fitToHeight="198" orientation="portrait" r:id="rId1"/>
  <headerFooter alignWithMargins="0">
    <oddFooter>&amp;L&amp;"Verdana,Normal"&amp;8Logements de fonction     
Affaires Maritimes MAHINA&amp;C&amp;"Verdana,Normal"&amp;8DPGF - Lot Plomberie sanitaire 
Logement de fonction de type F5&amp;R&amp;"Verdana,Normal"&amp;8Page &amp;P/&amp;N</oddFooter>
  </headerFooter>
  <rowBreaks count="1" manualBreakCount="1">
    <brk id="92"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45631-DDBC-46AA-B3EA-828BE9EF3559}">
  <sheetPr>
    <pageSetUpPr fitToPage="1"/>
  </sheetPr>
  <dimension ref="A1:G103"/>
  <sheetViews>
    <sheetView showGridLines="0" showZeros="0" tabSelected="1" view="pageBreakPreview" zoomScaleNormal="100" zoomScaleSheetLayoutView="100" workbookViewId="0">
      <selection activeCell="J16" sqref="J16"/>
    </sheetView>
  </sheetViews>
  <sheetFormatPr baseColWidth="10" defaultColWidth="11.28515625" defaultRowHeight="12.75"/>
  <cols>
    <col min="1" max="1" width="7.5703125" style="13" customWidth="1"/>
    <col min="2" max="2" width="69.7109375" style="8" customWidth="1"/>
    <col min="3" max="3" width="5.5703125" style="14" customWidth="1"/>
    <col min="4" max="4" width="9.28515625" style="14" customWidth="1"/>
    <col min="5" max="5" width="13" style="3" customWidth="1"/>
    <col min="6" max="6" width="15.5703125" style="3" customWidth="1"/>
    <col min="7" max="16384" width="11.28515625" style="8"/>
  </cols>
  <sheetData>
    <row r="1" spans="1:6" s="15" customFormat="1" ht="13.5" customHeight="1">
      <c r="A1" s="19"/>
      <c r="B1" s="18"/>
      <c r="C1" s="2"/>
      <c r="D1" s="2"/>
      <c r="E1" s="3"/>
      <c r="F1" s="24"/>
    </row>
    <row r="2" spans="1:6" s="15" customFormat="1" ht="13.5" customHeight="1">
      <c r="A2" s="19"/>
      <c r="B2" s="18"/>
      <c r="C2" s="2"/>
      <c r="D2" s="2"/>
      <c r="E2" s="3"/>
      <c r="F2" s="24"/>
    </row>
    <row r="3" spans="1:6" s="15" customFormat="1" ht="13.5" customHeight="1">
      <c r="A3" s="19"/>
      <c r="B3" s="18"/>
      <c r="C3" s="2"/>
      <c r="D3" s="2"/>
      <c r="E3" s="3"/>
      <c r="F3" s="24"/>
    </row>
    <row r="4" spans="1:6" s="15" customFormat="1" ht="13.5" customHeight="1">
      <c r="A4" s="19"/>
      <c r="B4" s="18"/>
      <c r="C4" s="2"/>
      <c r="D4" s="2"/>
      <c r="E4" s="3"/>
      <c r="F4" s="24"/>
    </row>
    <row r="5" spans="1:6" s="15" customFormat="1" ht="13.5" customHeight="1" thickBot="1">
      <c r="A5" s="19"/>
      <c r="B5" s="18"/>
      <c r="C5" s="2"/>
      <c r="D5" s="2"/>
      <c r="E5" s="3"/>
      <c r="F5" s="24"/>
    </row>
    <row r="6" spans="1:6" s="15" customFormat="1" ht="4.9000000000000004" customHeight="1" thickTop="1">
      <c r="A6" s="25"/>
      <c r="B6" s="26"/>
      <c r="C6" s="27"/>
      <c r="D6" s="27"/>
      <c r="E6" s="28"/>
      <c r="F6" s="29"/>
    </row>
    <row r="7" spans="1:6" s="15" customFormat="1" ht="13.5" customHeight="1">
      <c r="A7" s="71" t="s">
        <v>36</v>
      </c>
      <c r="B7" s="71"/>
      <c r="C7" s="2"/>
      <c r="D7" s="2"/>
      <c r="E7" s="3"/>
      <c r="F7" s="72" t="s">
        <v>35</v>
      </c>
    </row>
    <row r="8" spans="1:6" s="15" customFormat="1" ht="13.5" customHeight="1">
      <c r="A8" s="71" t="s">
        <v>37</v>
      </c>
      <c r="B8" s="71"/>
      <c r="C8" s="2"/>
      <c r="D8" s="2"/>
      <c r="E8" s="3"/>
      <c r="F8" s="4" t="s">
        <v>117</v>
      </c>
    </row>
    <row r="9" spans="1:6" s="15" customFormat="1" ht="13.5" customHeight="1">
      <c r="A9" s="1"/>
      <c r="B9" s="1"/>
      <c r="C9" s="2"/>
      <c r="D9" s="2"/>
      <c r="E9" s="3"/>
      <c r="F9" s="4"/>
    </row>
    <row r="10" spans="1:6" s="15" customFormat="1" ht="30" customHeight="1">
      <c r="A10" s="240" t="s">
        <v>119</v>
      </c>
      <c r="B10" s="240"/>
      <c r="C10" s="240"/>
      <c r="D10" s="240"/>
      <c r="E10" s="240"/>
      <c r="F10" s="240"/>
    </row>
    <row r="11" spans="1:6" s="15" customFormat="1" ht="8.25" customHeight="1">
      <c r="A11" s="5"/>
      <c r="B11" s="6"/>
      <c r="C11" s="2"/>
      <c r="D11" s="2"/>
      <c r="E11" s="3"/>
      <c r="F11" s="7"/>
    </row>
    <row r="12" spans="1:6" s="16" customFormat="1" ht="24" customHeight="1" thickBot="1">
      <c r="A12" s="154" t="s">
        <v>3</v>
      </c>
      <c r="B12" s="155" t="s">
        <v>4</v>
      </c>
      <c r="C12" s="156" t="s">
        <v>0</v>
      </c>
      <c r="D12" s="157" t="s">
        <v>5</v>
      </c>
      <c r="E12" s="157" t="s">
        <v>6</v>
      </c>
      <c r="F12" s="156" t="s">
        <v>7</v>
      </c>
    </row>
    <row r="13" spans="1:6" s="92" customFormat="1">
      <c r="A13" s="158" t="s">
        <v>14</v>
      </c>
      <c r="B13" s="159" t="s">
        <v>97</v>
      </c>
      <c r="C13" s="90"/>
      <c r="D13" s="90"/>
      <c r="E13" s="91"/>
      <c r="F13" s="91"/>
    </row>
    <row r="14" spans="1:6" s="30" customFormat="1" ht="12">
      <c r="A14" s="106" t="s">
        <v>19</v>
      </c>
      <c r="B14" s="153" t="s">
        <v>68</v>
      </c>
      <c r="C14" s="61"/>
      <c r="D14" s="40"/>
      <c r="E14" s="41"/>
      <c r="F14" s="41">
        <f t="shared" ref="F14:F32" si="0">D14*E14</f>
        <v>0</v>
      </c>
    </row>
    <row r="15" spans="1:6" s="9" customFormat="1" ht="12">
      <c r="A15" s="109" t="s">
        <v>15</v>
      </c>
      <c r="B15" s="160" t="s">
        <v>20</v>
      </c>
      <c r="C15" s="40"/>
      <c r="D15" s="42"/>
      <c r="E15" s="43"/>
      <c r="F15" s="41"/>
    </row>
    <row r="16" spans="1:6" s="9" customFormat="1" ht="84">
      <c r="A16" s="161"/>
      <c r="B16" s="46" t="s">
        <v>79</v>
      </c>
      <c r="C16" s="40" t="s">
        <v>18</v>
      </c>
      <c r="D16" s="62">
        <v>50</v>
      </c>
      <c r="E16" s="43"/>
      <c r="F16" s="41">
        <f>D16*E16</f>
        <v>0</v>
      </c>
    </row>
    <row r="17" spans="1:6" s="30" customFormat="1" ht="5.25" customHeight="1">
      <c r="A17" s="107"/>
      <c r="B17" s="162"/>
      <c r="C17" s="61"/>
      <c r="D17" s="40"/>
      <c r="E17" s="41"/>
      <c r="F17" s="41">
        <f t="shared" si="0"/>
        <v>0</v>
      </c>
    </row>
    <row r="18" spans="1:6" s="30" customFormat="1" ht="12">
      <c r="A18" s="107" t="s">
        <v>16</v>
      </c>
      <c r="B18" s="150" t="s">
        <v>62</v>
      </c>
      <c r="C18" s="61"/>
      <c r="D18" s="40"/>
      <c r="E18" s="41"/>
      <c r="F18" s="41">
        <f t="shared" si="0"/>
        <v>0</v>
      </c>
    </row>
    <row r="19" spans="1:6" s="30" customFormat="1" ht="60">
      <c r="A19" s="107"/>
      <c r="B19" s="44" t="s">
        <v>80</v>
      </c>
      <c r="C19" s="61"/>
      <c r="D19" s="40"/>
      <c r="E19" s="41"/>
      <c r="F19" s="41">
        <f t="shared" si="0"/>
        <v>0</v>
      </c>
    </row>
    <row r="20" spans="1:6" s="30" customFormat="1" ht="12.75" customHeight="1">
      <c r="A20" s="107"/>
      <c r="B20" s="149" t="s">
        <v>81</v>
      </c>
      <c r="C20" s="61" t="s">
        <v>18</v>
      </c>
      <c r="D20" s="40">
        <v>50</v>
      </c>
      <c r="E20" s="41"/>
      <c r="F20" s="41">
        <f t="shared" si="0"/>
        <v>0</v>
      </c>
    </row>
    <row r="21" spans="1:6" s="30" customFormat="1" ht="5.25" customHeight="1">
      <c r="A21" s="107"/>
      <c r="B21" s="162"/>
      <c r="C21" s="61"/>
      <c r="D21" s="40"/>
      <c r="E21" s="41"/>
      <c r="F21" s="41">
        <f>D21*E21</f>
        <v>0</v>
      </c>
    </row>
    <row r="22" spans="1:6" s="30" customFormat="1" ht="12">
      <c r="A22" s="107" t="s">
        <v>17</v>
      </c>
      <c r="B22" s="150" t="s">
        <v>84</v>
      </c>
      <c r="C22" s="61"/>
      <c r="D22" s="40"/>
      <c r="E22" s="41"/>
      <c r="F22" s="41">
        <f>D22*E22</f>
        <v>0</v>
      </c>
    </row>
    <row r="23" spans="1:6" s="114" customFormat="1" ht="48">
      <c r="A23" s="107"/>
      <c r="B23" s="60" t="s">
        <v>107</v>
      </c>
      <c r="C23" s="61" t="s">
        <v>2</v>
      </c>
      <c r="D23" s="61">
        <v>1</v>
      </c>
      <c r="E23" s="113"/>
      <c r="F23" s="41">
        <f>D23*E23</f>
        <v>0</v>
      </c>
    </row>
    <row r="24" spans="1:6" s="30" customFormat="1" ht="5.25" customHeight="1">
      <c r="A24" s="107"/>
      <c r="B24" s="162"/>
      <c r="C24" s="61"/>
      <c r="D24" s="40"/>
      <c r="E24" s="41"/>
      <c r="F24" s="41">
        <f>D24*E24</f>
        <v>0</v>
      </c>
    </row>
    <row r="25" spans="1:6" s="30" customFormat="1" ht="12">
      <c r="A25" s="107" t="s">
        <v>61</v>
      </c>
      <c r="B25" s="150" t="s">
        <v>65</v>
      </c>
      <c r="C25" s="61"/>
      <c r="D25" s="40"/>
      <c r="E25" s="41"/>
      <c r="F25" s="41">
        <f t="shared" si="0"/>
        <v>0</v>
      </c>
    </row>
    <row r="26" spans="1:6" s="30" customFormat="1" ht="24">
      <c r="A26" s="107"/>
      <c r="B26" s="120" t="s">
        <v>82</v>
      </c>
      <c r="C26" s="61"/>
      <c r="D26" s="40"/>
      <c r="E26" s="41"/>
      <c r="F26" s="41">
        <f t="shared" si="0"/>
        <v>0</v>
      </c>
    </row>
    <row r="27" spans="1:6" s="30" customFormat="1" ht="12">
      <c r="A27" s="107"/>
      <c r="B27" s="121" t="s">
        <v>110</v>
      </c>
      <c r="C27" s="61" t="s">
        <v>60</v>
      </c>
      <c r="D27" s="40">
        <v>2</v>
      </c>
      <c r="E27" s="41"/>
      <c r="F27" s="41">
        <f t="shared" si="0"/>
        <v>0</v>
      </c>
    </row>
    <row r="28" spans="1:6" s="30" customFormat="1" ht="5.25" customHeight="1">
      <c r="A28" s="107"/>
      <c r="B28" s="162"/>
      <c r="C28" s="61"/>
      <c r="D28" s="40"/>
      <c r="E28" s="41"/>
      <c r="F28" s="41">
        <f>D28*E28</f>
        <v>0</v>
      </c>
    </row>
    <row r="29" spans="1:6" s="30" customFormat="1" ht="12">
      <c r="A29" s="107" t="s">
        <v>64</v>
      </c>
      <c r="B29" s="150" t="s">
        <v>66</v>
      </c>
      <c r="C29" s="61"/>
      <c r="D29" s="40"/>
      <c r="E29" s="41"/>
      <c r="F29" s="41">
        <f t="shared" si="0"/>
        <v>0</v>
      </c>
    </row>
    <row r="30" spans="1:6" s="30" customFormat="1" ht="36">
      <c r="A30" s="107"/>
      <c r="B30" s="44" t="s">
        <v>85</v>
      </c>
      <c r="C30" s="61"/>
      <c r="D30" s="40"/>
      <c r="E30" s="41"/>
      <c r="F30" s="41">
        <f t="shared" si="0"/>
        <v>0</v>
      </c>
    </row>
    <row r="31" spans="1:6" s="30" customFormat="1" ht="12">
      <c r="A31" s="107"/>
      <c r="B31" s="163" t="s">
        <v>83</v>
      </c>
      <c r="C31" s="61" t="s">
        <v>63</v>
      </c>
      <c r="D31" s="40">
        <v>40</v>
      </c>
      <c r="E31" s="41"/>
      <c r="F31" s="41">
        <f t="shared" si="0"/>
        <v>0</v>
      </c>
    </row>
    <row r="32" spans="1:6" s="30" customFormat="1" ht="12">
      <c r="A32" s="107"/>
      <c r="B32" s="164" t="s">
        <v>67</v>
      </c>
      <c r="C32" s="61" t="s">
        <v>63</v>
      </c>
      <c r="D32" s="40">
        <v>200</v>
      </c>
      <c r="E32" s="41"/>
      <c r="F32" s="41">
        <f t="shared" si="0"/>
        <v>0</v>
      </c>
    </row>
    <row r="33" spans="1:6" s="93" customFormat="1" ht="12">
      <c r="A33" s="165"/>
      <c r="B33" s="166"/>
      <c r="C33" s="122"/>
      <c r="D33" s="122"/>
      <c r="E33" s="111"/>
      <c r="F33" s="111"/>
    </row>
    <row r="34" spans="1:6" s="93" customFormat="1" ht="12">
      <c r="A34" s="167" t="s">
        <v>21</v>
      </c>
      <c r="B34" s="168" t="s">
        <v>41</v>
      </c>
      <c r="C34" s="122"/>
      <c r="D34" s="122"/>
      <c r="E34" s="111"/>
      <c r="F34" s="111"/>
    </row>
    <row r="35" spans="1:6" s="93" customFormat="1" ht="11.65" customHeight="1">
      <c r="A35" s="109" t="s">
        <v>22</v>
      </c>
      <c r="B35" s="169" t="s">
        <v>42</v>
      </c>
      <c r="C35" s="122"/>
      <c r="D35" s="122"/>
      <c r="E35" s="111"/>
      <c r="F35" s="111"/>
    </row>
    <row r="36" spans="1:6" s="93" customFormat="1" ht="36">
      <c r="A36" s="165"/>
      <c r="B36" s="166" t="s">
        <v>53</v>
      </c>
      <c r="C36" s="122" t="s">
        <v>2</v>
      </c>
      <c r="D36" s="122">
        <v>3</v>
      </c>
      <c r="E36" s="111"/>
      <c r="F36" s="111">
        <f>D36*E36</f>
        <v>0</v>
      </c>
    </row>
    <row r="37" spans="1:6" s="94" customFormat="1" ht="5.0999999999999996" customHeight="1">
      <c r="A37" s="170"/>
      <c r="B37" s="164"/>
      <c r="C37" s="99"/>
      <c r="D37" s="40"/>
      <c r="E37" s="41"/>
      <c r="F37" s="41"/>
    </row>
    <row r="38" spans="1:6" s="95" customFormat="1" ht="12">
      <c r="A38" s="109" t="s">
        <v>23</v>
      </c>
      <c r="B38" s="171" t="s">
        <v>43</v>
      </c>
      <c r="C38" s="99"/>
      <c r="D38" s="99"/>
      <c r="E38" s="100"/>
      <c r="F38" s="100"/>
    </row>
    <row r="39" spans="1:6" s="9" customFormat="1" ht="12">
      <c r="A39" s="109" t="s">
        <v>30</v>
      </c>
      <c r="B39" s="150" t="s">
        <v>54</v>
      </c>
      <c r="C39" s="40"/>
      <c r="D39" s="40"/>
      <c r="E39" s="41"/>
      <c r="F39" s="41"/>
    </row>
    <row r="40" spans="1:6" s="9" customFormat="1" ht="84">
      <c r="A40" s="109"/>
      <c r="B40" s="60" t="s">
        <v>111</v>
      </c>
      <c r="C40" s="40" t="s">
        <v>2</v>
      </c>
      <c r="D40" s="40">
        <v>2</v>
      </c>
      <c r="E40" s="41"/>
      <c r="F40" s="41">
        <f>D40*E40</f>
        <v>0</v>
      </c>
    </row>
    <row r="41" spans="1:6" s="94" customFormat="1" ht="5.0999999999999996" customHeight="1">
      <c r="A41" s="170"/>
      <c r="B41" s="164"/>
      <c r="C41" s="99"/>
      <c r="D41" s="40"/>
      <c r="E41" s="41"/>
      <c r="F41" s="41"/>
    </row>
    <row r="42" spans="1:6" s="95" customFormat="1" ht="12">
      <c r="A42" s="109" t="s">
        <v>32</v>
      </c>
      <c r="B42" s="171" t="s">
        <v>44</v>
      </c>
      <c r="C42" s="99"/>
      <c r="D42" s="99"/>
      <c r="E42" s="100"/>
      <c r="F42" s="100"/>
    </row>
    <row r="43" spans="1:6" s="94" customFormat="1" ht="36">
      <c r="A43" s="109"/>
      <c r="B43" s="60" t="s">
        <v>113</v>
      </c>
      <c r="C43" s="122" t="s">
        <v>2</v>
      </c>
      <c r="D43" s="122">
        <v>1</v>
      </c>
      <c r="E43" s="111"/>
      <c r="F43" s="41">
        <f>D43*E43</f>
        <v>0</v>
      </c>
    </row>
    <row r="44" spans="1:6" s="94" customFormat="1" ht="5.0999999999999996" customHeight="1">
      <c r="A44" s="170"/>
      <c r="B44" s="164"/>
      <c r="C44" s="99"/>
      <c r="D44" s="40"/>
      <c r="E44" s="41"/>
      <c r="F44" s="41"/>
    </row>
    <row r="45" spans="1:6" s="96" customFormat="1" ht="12">
      <c r="A45" s="109" t="s">
        <v>33</v>
      </c>
      <c r="B45" s="172" t="s">
        <v>45</v>
      </c>
      <c r="C45" s="123"/>
      <c r="D45" s="123"/>
      <c r="E45" s="124"/>
      <c r="F45" s="124"/>
    </row>
    <row r="46" spans="1:6" s="93" customFormat="1" ht="60">
      <c r="A46" s="165"/>
      <c r="B46" s="166" t="s">
        <v>112</v>
      </c>
      <c r="C46" s="122" t="s">
        <v>2</v>
      </c>
      <c r="D46" s="122">
        <v>2</v>
      </c>
      <c r="E46" s="111"/>
      <c r="F46" s="111">
        <f>D46*E46</f>
        <v>0</v>
      </c>
    </row>
    <row r="47" spans="1:6" s="93" customFormat="1" ht="5.0999999999999996" customHeight="1">
      <c r="A47" s="165"/>
      <c r="B47" s="173"/>
      <c r="C47" s="123"/>
      <c r="D47" s="122"/>
      <c r="E47" s="111"/>
      <c r="F47" s="111"/>
    </row>
    <row r="48" spans="1:6" s="93" customFormat="1" ht="12">
      <c r="A48" s="109" t="s">
        <v>50</v>
      </c>
      <c r="B48" s="172" t="s">
        <v>46</v>
      </c>
      <c r="C48" s="123"/>
      <c r="D48" s="123"/>
      <c r="E48" s="124"/>
      <c r="F48" s="124"/>
    </row>
    <row r="49" spans="1:7" s="97" customFormat="1" ht="36">
      <c r="A49" s="151"/>
      <c r="B49" s="174" t="s">
        <v>55</v>
      </c>
      <c r="C49" s="122" t="s">
        <v>2</v>
      </c>
      <c r="D49" s="122">
        <v>1</v>
      </c>
      <c r="E49" s="111"/>
      <c r="F49" s="111">
        <f>D49*E49</f>
        <v>0</v>
      </c>
    </row>
    <row r="50" spans="1:7" s="97" customFormat="1" ht="5.0999999999999996" customHeight="1">
      <c r="A50" s="151"/>
      <c r="B50" s="173"/>
      <c r="C50" s="123"/>
      <c r="D50" s="122"/>
      <c r="E50" s="111"/>
      <c r="F50" s="111"/>
    </row>
    <row r="51" spans="1:7" s="97" customFormat="1" ht="36">
      <c r="A51" s="151"/>
      <c r="B51" s="174" t="s">
        <v>47</v>
      </c>
      <c r="C51" s="122" t="s">
        <v>2</v>
      </c>
      <c r="D51" s="122">
        <v>1</v>
      </c>
      <c r="E51" s="111"/>
      <c r="F51" s="111">
        <f>D51*E51</f>
        <v>0</v>
      </c>
    </row>
    <row r="52" spans="1:7" s="97" customFormat="1" ht="5.0999999999999996" customHeight="1">
      <c r="A52" s="151"/>
      <c r="B52" s="173"/>
      <c r="C52" s="123"/>
      <c r="D52" s="122"/>
      <c r="E52" s="111"/>
      <c r="F52" s="111"/>
    </row>
    <row r="53" spans="1:7" s="97" customFormat="1" ht="24">
      <c r="A53" s="151"/>
      <c r="B53" s="174" t="s">
        <v>48</v>
      </c>
      <c r="C53" s="122" t="s">
        <v>2</v>
      </c>
      <c r="D53" s="122">
        <v>1</v>
      </c>
      <c r="E53" s="111"/>
      <c r="F53" s="111">
        <f>D53*E53</f>
        <v>0</v>
      </c>
    </row>
    <row r="54" spans="1:7" s="97" customFormat="1" ht="5.0999999999999996" customHeight="1">
      <c r="A54" s="165"/>
      <c r="B54" s="173"/>
      <c r="C54" s="123"/>
      <c r="D54" s="122"/>
      <c r="E54" s="111"/>
      <c r="F54" s="111"/>
    </row>
    <row r="55" spans="1:7" s="93" customFormat="1" ht="12">
      <c r="A55" s="109" t="s">
        <v>51</v>
      </c>
      <c r="B55" s="172" t="s">
        <v>56</v>
      </c>
      <c r="C55" s="123"/>
      <c r="D55" s="123"/>
      <c r="E55" s="124"/>
      <c r="F55" s="124"/>
    </row>
    <row r="56" spans="1:7" s="93" customFormat="1" ht="24">
      <c r="A56" s="151"/>
      <c r="B56" s="174" t="s">
        <v>57</v>
      </c>
      <c r="C56" s="122" t="s">
        <v>2</v>
      </c>
      <c r="D56" s="122">
        <v>2</v>
      </c>
      <c r="E56" s="111"/>
      <c r="F56" s="111">
        <f>D56*E56</f>
        <v>0</v>
      </c>
    </row>
    <row r="57" spans="1:7" s="93" customFormat="1" ht="5.0999999999999996" customHeight="1">
      <c r="A57" s="151"/>
      <c r="B57" s="150"/>
      <c r="C57" s="122"/>
      <c r="D57" s="122"/>
      <c r="E57" s="41"/>
      <c r="F57" s="111"/>
      <c r="G57" s="98"/>
    </row>
    <row r="58" spans="1:7" s="93" customFormat="1" ht="11.65" customHeight="1">
      <c r="A58" s="109" t="s">
        <v>52</v>
      </c>
      <c r="B58" s="150" t="s">
        <v>49</v>
      </c>
      <c r="C58" s="122"/>
      <c r="D58" s="122"/>
      <c r="E58" s="41"/>
      <c r="F58" s="111"/>
      <c r="G58" s="98"/>
    </row>
    <row r="59" spans="1:7" s="93" customFormat="1" ht="36">
      <c r="A59" s="151"/>
      <c r="B59" s="60" t="s">
        <v>108</v>
      </c>
      <c r="C59" s="122" t="s">
        <v>2</v>
      </c>
      <c r="D59" s="122">
        <v>2</v>
      </c>
      <c r="E59" s="111"/>
      <c r="F59" s="111">
        <f>D59*E59</f>
        <v>0</v>
      </c>
      <c r="G59" s="98"/>
    </row>
    <row r="60" spans="1:7" s="30" customFormat="1" ht="5.25" customHeight="1">
      <c r="A60" s="107"/>
      <c r="B60" s="175"/>
      <c r="C60" s="61"/>
      <c r="D60" s="40"/>
      <c r="E60" s="41"/>
      <c r="F60" s="41">
        <f>D60*E60</f>
        <v>0</v>
      </c>
    </row>
    <row r="61" spans="1:7" s="93" customFormat="1" ht="12">
      <c r="A61" s="110" t="s">
        <v>24</v>
      </c>
      <c r="B61" s="176" t="s">
        <v>58</v>
      </c>
      <c r="C61" s="99"/>
      <c r="D61" s="99"/>
      <c r="E61" s="100"/>
      <c r="F61" s="111"/>
    </row>
    <row r="62" spans="1:7" s="103" customFormat="1" ht="60">
      <c r="A62" s="112"/>
      <c r="B62" s="177" t="s">
        <v>100</v>
      </c>
      <c r="C62" s="101"/>
      <c r="D62" s="101"/>
      <c r="E62" s="102"/>
      <c r="F62" s="102"/>
    </row>
    <row r="63" spans="1:7" s="103" customFormat="1" ht="12">
      <c r="A63" s="112"/>
      <c r="B63" s="149" t="s">
        <v>59</v>
      </c>
      <c r="C63" s="104" t="s">
        <v>2</v>
      </c>
      <c r="D63" s="104">
        <v>1</v>
      </c>
      <c r="E63" s="105"/>
      <c r="F63" s="105">
        <f>D63*E63</f>
        <v>0</v>
      </c>
    </row>
    <row r="64" spans="1:7" s="30" customFormat="1" ht="5.25" customHeight="1">
      <c r="A64" s="109"/>
      <c r="B64" s="46"/>
      <c r="C64" s="63"/>
      <c r="D64" s="63"/>
      <c r="E64" s="64"/>
      <c r="F64" s="64"/>
    </row>
    <row r="65" spans="1:6" s="134" customFormat="1">
      <c r="A65" s="144"/>
      <c r="B65" s="136"/>
      <c r="C65" s="241" t="s">
        <v>28</v>
      </c>
      <c r="D65" s="241"/>
      <c r="E65" s="241"/>
      <c r="F65" s="145">
        <f>SUM(F13:F63)</f>
        <v>0</v>
      </c>
    </row>
    <row r="66" spans="1:6" s="30" customFormat="1" ht="5.25" customHeight="1">
      <c r="A66" s="109"/>
      <c r="B66" s="46"/>
      <c r="C66" s="65"/>
      <c r="D66" s="65"/>
      <c r="E66" s="66"/>
      <c r="F66" s="66"/>
    </row>
    <row r="67" spans="1:6" s="134" customFormat="1">
      <c r="A67" s="130" t="s">
        <v>25</v>
      </c>
      <c r="B67" s="178" t="s">
        <v>69</v>
      </c>
      <c r="C67" s="132"/>
      <c r="D67" s="132"/>
      <c r="E67" s="133"/>
      <c r="F67" s="133">
        <f t="shared" ref="F67:F89" si="1">D67*E67</f>
        <v>0</v>
      </c>
    </row>
    <row r="68" spans="1:6" s="30" customFormat="1" ht="12">
      <c r="A68" s="106" t="s">
        <v>26</v>
      </c>
      <c r="B68" s="153" t="s">
        <v>70</v>
      </c>
      <c r="C68" s="61"/>
      <c r="D68" s="61"/>
      <c r="E68" s="41"/>
      <c r="F68" s="41">
        <f t="shared" si="1"/>
        <v>0</v>
      </c>
    </row>
    <row r="69" spans="1:6" s="30" customFormat="1" ht="12">
      <c r="A69" s="107" t="s">
        <v>34</v>
      </c>
      <c r="B69" s="150" t="s">
        <v>71</v>
      </c>
      <c r="C69" s="61"/>
      <c r="D69" s="61"/>
      <c r="E69" s="41"/>
      <c r="F69" s="41">
        <f t="shared" si="1"/>
        <v>0</v>
      </c>
    </row>
    <row r="70" spans="1:6" s="30" customFormat="1" ht="60">
      <c r="A70" s="107"/>
      <c r="B70" s="44" t="s">
        <v>87</v>
      </c>
      <c r="C70" s="61"/>
      <c r="D70" s="61"/>
      <c r="E70" s="41"/>
      <c r="F70" s="41">
        <f t="shared" si="1"/>
        <v>0</v>
      </c>
    </row>
    <row r="71" spans="1:6" s="30" customFormat="1" ht="12">
      <c r="A71" s="107"/>
      <c r="B71" s="149" t="s">
        <v>88</v>
      </c>
      <c r="C71" s="61" t="s">
        <v>63</v>
      </c>
      <c r="D71" s="61">
        <v>20</v>
      </c>
      <c r="E71" s="41"/>
      <c r="F71" s="41">
        <f t="shared" si="1"/>
        <v>0</v>
      </c>
    </row>
    <row r="72" spans="1:6" s="30" customFormat="1" ht="12">
      <c r="A72" s="107"/>
      <c r="B72" s="149" t="s">
        <v>72</v>
      </c>
      <c r="C72" s="61" t="s">
        <v>63</v>
      </c>
      <c r="D72" s="61">
        <v>30</v>
      </c>
      <c r="E72" s="41"/>
      <c r="F72" s="41">
        <f t="shared" si="1"/>
        <v>0</v>
      </c>
    </row>
    <row r="73" spans="1:6" s="30" customFormat="1" ht="12">
      <c r="A73" s="107"/>
      <c r="B73" s="149" t="s">
        <v>73</v>
      </c>
      <c r="C73" s="61" t="s">
        <v>63</v>
      </c>
      <c r="D73" s="61">
        <v>50</v>
      </c>
      <c r="E73" s="41"/>
      <c r="F73" s="41">
        <f t="shared" si="1"/>
        <v>0</v>
      </c>
    </row>
    <row r="74" spans="1:6" s="30" customFormat="1" ht="5.25" customHeight="1">
      <c r="A74" s="107"/>
      <c r="B74" s="150"/>
      <c r="C74" s="61"/>
      <c r="D74" s="61"/>
      <c r="E74" s="41"/>
      <c r="F74" s="41">
        <f>D74*E74</f>
        <v>0</v>
      </c>
    </row>
    <row r="75" spans="1:6" s="30" customFormat="1" ht="12">
      <c r="A75" s="107" t="s">
        <v>103</v>
      </c>
      <c r="B75" s="150" t="s">
        <v>104</v>
      </c>
      <c r="C75" s="61"/>
      <c r="D75" s="61"/>
      <c r="E75" s="41"/>
      <c r="F75" s="41">
        <f>D75*E75</f>
        <v>0</v>
      </c>
    </row>
    <row r="76" spans="1:6" s="93" customFormat="1" ht="36">
      <c r="A76" s="151"/>
      <c r="B76" s="152" t="s">
        <v>109</v>
      </c>
      <c r="C76" s="122" t="s">
        <v>2</v>
      </c>
      <c r="D76" s="122">
        <v>2</v>
      </c>
      <c r="E76" s="111"/>
      <c r="F76" s="111">
        <f>D76*E76</f>
        <v>0</v>
      </c>
    </row>
    <row r="77" spans="1:6" s="30" customFormat="1" ht="12">
      <c r="A77" s="107"/>
      <c r="B77" s="150"/>
      <c r="C77" s="61"/>
      <c r="D77" s="61"/>
      <c r="E77" s="41"/>
      <c r="F77" s="41">
        <f t="shared" si="1"/>
        <v>0</v>
      </c>
    </row>
    <row r="78" spans="1:6" s="30" customFormat="1" ht="12">
      <c r="A78" s="106" t="s">
        <v>27</v>
      </c>
      <c r="B78" s="153" t="s">
        <v>74</v>
      </c>
      <c r="C78" s="61"/>
      <c r="D78" s="61"/>
      <c r="E78" s="41"/>
      <c r="F78" s="41">
        <f t="shared" si="1"/>
        <v>0</v>
      </c>
    </row>
    <row r="79" spans="1:6" s="30" customFormat="1" ht="12">
      <c r="A79" s="107" t="s">
        <v>75</v>
      </c>
      <c r="B79" s="150" t="s">
        <v>76</v>
      </c>
      <c r="C79" s="61"/>
      <c r="D79" s="61"/>
      <c r="E79" s="41"/>
      <c r="F79" s="41">
        <f t="shared" si="1"/>
        <v>0</v>
      </c>
    </row>
    <row r="80" spans="1:6" s="30" customFormat="1" ht="36">
      <c r="A80" s="107"/>
      <c r="B80" s="44" t="s">
        <v>90</v>
      </c>
      <c r="C80" s="61"/>
      <c r="D80" s="61"/>
      <c r="E80" s="41"/>
      <c r="F80" s="41">
        <f t="shared" si="1"/>
        <v>0</v>
      </c>
    </row>
    <row r="81" spans="1:6" s="30" customFormat="1" ht="12">
      <c r="A81" s="107"/>
      <c r="B81" s="149" t="s">
        <v>91</v>
      </c>
      <c r="C81" s="61" t="s">
        <v>63</v>
      </c>
      <c r="D81" s="61">
        <v>30</v>
      </c>
      <c r="E81" s="41"/>
      <c r="F81" s="41">
        <f t="shared" si="1"/>
        <v>0</v>
      </c>
    </row>
    <row r="82" spans="1:6" s="30" customFormat="1" ht="5.25" customHeight="1">
      <c r="A82" s="107"/>
      <c r="B82" s="150"/>
      <c r="C82" s="61"/>
      <c r="D82" s="61"/>
      <c r="E82" s="41"/>
      <c r="F82" s="41">
        <f t="shared" si="1"/>
        <v>0</v>
      </c>
    </row>
    <row r="83" spans="1:6" s="119" customFormat="1">
      <c r="A83" s="107" t="s">
        <v>89</v>
      </c>
      <c r="B83" s="150" t="s">
        <v>92</v>
      </c>
      <c r="C83" s="126"/>
      <c r="D83" s="126"/>
      <c r="E83" s="127"/>
      <c r="F83" s="128"/>
    </row>
    <row r="84" spans="1:6" s="94" customFormat="1" ht="36">
      <c r="A84" s="179"/>
      <c r="B84" s="60" t="s">
        <v>94</v>
      </c>
      <c r="C84" s="40"/>
      <c r="D84" s="40"/>
      <c r="E84" s="45"/>
      <c r="F84" s="41"/>
    </row>
    <row r="85" spans="1:6" s="9" customFormat="1" ht="5.25" customHeight="1">
      <c r="A85" s="180"/>
      <c r="B85" s="181"/>
      <c r="C85" s="40"/>
      <c r="D85" s="40"/>
      <c r="E85" s="41"/>
      <c r="F85" s="41"/>
    </row>
    <row r="86" spans="1:6" s="94" customFormat="1" ht="12">
      <c r="A86" s="179"/>
      <c r="B86" s="60" t="s">
        <v>95</v>
      </c>
      <c r="C86" s="40" t="s">
        <v>18</v>
      </c>
      <c r="D86" s="40">
        <v>40</v>
      </c>
      <c r="E86" s="45"/>
      <c r="F86" s="41">
        <f>D86*E86</f>
        <v>0</v>
      </c>
    </row>
    <row r="87" spans="1:6" s="94" customFormat="1" ht="24">
      <c r="A87" s="179"/>
      <c r="B87" s="60" t="s">
        <v>93</v>
      </c>
      <c r="C87" s="40" t="s">
        <v>1</v>
      </c>
      <c r="D87" s="40">
        <v>3</v>
      </c>
      <c r="E87" s="45"/>
      <c r="F87" s="41">
        <f>D87*E87</f>
        <v>0</v>
      </c>
    </row>
    <row r="88" spans="1:6" s="94" customFormat="1" ht="27.75" customHeight="1">
      <c r="A88" s="179"/>
      <c r="B88" s="60" t="s">
        <v>96</v>
      </c>
      <c r="C88" s="40" t="s">
        <v>2</v>
      </c>
      <c r="D88" s="40">
        <v>3</v>
      </c>
      <c r="E88" s="45"/>
      <c r="F88" s="41">
        <f>D88*E88</f>
        <v>0</v>
      </c>
    </row>
    <row r="89" spans="1:6" s="30" customFormat="1" ht="5.25" customHeight="1">
      <c r="A89" s="107"/>
      <c r="B89" s="150"/>
      <c r="C89" s="61"/>
      <c r="D89" s="61"/>
      <c r="E89" s="41"/>
      <c r="F89" s="41">
        <f t="shared" si="1"/>
        <v>0</v>
      </c>
    </row>
    <row r="90" spans="1:6" s="30" customFormat="1" ht="5.25" customHeight="1">
      <c r="A90" s="109"/>
      <c r="B90" s="46"/>
      <c r="C90" s="182"/>
      <c r="D90" s="182"/>
      <c r="E90" s="118"/>
      <c r="F90" s="118"/>
    </row>
    <row r="91" spans="1:6" s="134" customFormat="1">
      <c r="A91" s="144"/>
      <c r="B91" s="136"/>
      <c r="C91" s="241" t="s">
        <v>29</v>
      </c>
      <c r="D91" s="241"/>
      <c r="E91" s="241"/>
      <c r="F91" s="145">
        <f>SUM(F67:F89)</f>
        <v>0</v>
      </c>
    </row>
    <row r="92" spans="1:6" s="30" customFormat="1" ht="5.25" customHeight="1">
      <c r="A92" s="109"/>
      <c r="B92" s="46"/>
      <c r="C92" s="65"/>
      <c r="D92" s="65"/>
      <c r="E92" s="66"/>
      <c r="F92" s="66"/>
    </row>
    <row r="93" spans="1:6" s="9" customFormat="1" ht="12">
      <c r="A93" s="161"/>
      <c r="B93" s="46"/>
      <c r="C93" s="67"/>
      <c r="D93" s="68"/>
      <c r="E93" s="69"/>
      <c r="F93" s="129"/>
    </row>
    <row r="94" spans="1:6" s="20" customFormat="1" ht="4.1500000000000004" customHeight="1">
      <c r="A94" s="183"/>
      <c r="B94" s="184"/>
      <c r="C94" s="185"/>
      <c r="D94" s="185"/>
      <c r="E94" s="186"/>
      <c r="F94" s="186"/>
    </row>
    <row r="95" spans="1:6" s="143" customFormat="1">
      <c r="A95" s="187"/>
      <c r="B95" s="187"/>
      <c r="C95" s="187"/>
      <c r="D95" s="187"/>
      <c r="E95" s="188" t="s">
        <v>98</v>
      </c>
      <c r="F95" s="189">
        <f>SUM(F91+F65)</f>
        <v>0</v>
      </c>
    </row>
    <row r="96" spans="1:6" s="10" customFormat="1" ht="4.1500000000000004" customHeight="1">
      <c r="A96" s="190"/>
      <c r="B96" s="191"/>
      <c r="C96" s="192"/>
      <c r="D96" s="192"/>
      <c r="E96" s="193"/>
      <c r="F96" s="193"/>
    </row>
    <row r="97" spans="1:6" s="22" customFormat="1" ht="4.1500000000000004" customHeight="1">
      <c r="A97" s="194"/>
      <c r="B97" s="195"/>
      <c r="C97" s="196"/>
      <c r="D97" s="196"/>
      <c r="E97" s="197"/>
      <c r="F97" s="197"/>
    </row>
    <row r="98" spans="1:6" s="10" customFormat="1">
      <c r="A98" s="198"/>
      <c r="B98" s="198"/>
      <c r="C98" s="198"/>
      <c r="D98" s="198"/>
      <c r="E98" s="199" t="s">
        <v>8</v>
      </c>
      <c r="F98" s="200">
        <f>F95*0.13</f>
        <v>0</v>
      </c>
    </row>
    <row r="99" spans="1:6" s="10" customFormat="1" ht="4.1500000000000004" customHeight="1">
      <c r="A99" s="190"/>
      <c r="B99" s="191"/>
      <c r="C99" s="192"/>
      <c r="D99" s="192"/>
      <c r="E99" s="193"/>
      <c r="F99" s="193"/>
    </row>
    <row r="100" spans="1:6" s="23" customFormat="1" ht="4.1500000000000004" customHeight="1">
      <c r="A100" s="201"/>
      <c r="B100" s="195"/>
      <c r="C100" s="196"/>
      <c r="D100" s="196"/>
      <c r="E100" s="197"/>
      <c r="F100" s="197"/>
    </row>
    <row r="101" spans="1:6" s="143" customFormat="1">
      <c r="A101" s="187"/>
      <c r="B101" s="187"/>
      <c r="C101" s="187"/>
      <c r="D101" s="187"/>
      <c r="E101" s="188" t="s">
        <v>99</v>
      </c>
      <c r="F101" s="189">
        <f>F95+F98</f>
        <v>0</v>
      </c>
    </row>
    <row r="102" spans="1:6" s="21" customFormat="1" ht="4.1500000000000004" customHeight="1">
      <c r="A102" s="202"/>
      <c r="B102" s="203"/>
      <c r="C102" s="204"/>
      <c r="D102" s="204"/>
      <c r="E102" s="205"/>
      <c r="F102" s="205"/>
    </row>
    <row r="103" spans="1:6" s="17" customFormat="1" ht="18">
      <c r="A103" s="242"/>
      <c r="B103" s="242"/>
      <c r="C103" s="11"/>
      <c r="D103" s="11"/>
      <c r="E103" s="12"/>
      <c r="F103" s="12"/>
    </row>
  </sheetData>
  <mergeCells count="4">
    <mergeCell ref="A10:F10"/>
    <mergeCell ref="C65:E65"/>
    <mergeCell ref="C91:E91"/>
    <mergeCell ref="A103:B103"/>
  </mergeCells>
  <printOptions horizontalCentered="1" gridLinesSet="0"/>
  <pageMargins left="0.19685039370078741" right="0.19685039370078741" top="0.47244094488188981" bottom="0.6692913385826772" header="0.15748031496062992" footer="0.11811023622047245"/>
  <pageSetup paperSize="9" scale="84" fitToHeight="198" orientation="portrait" r:id="rId1"/>
  <headerFooter alignWithMargins="0">
    <oddFooter>&amp;L&amp;"Verdana,Normal"&amp;8Logements de fonction     
Affaires Maritimes MAHINA&amp;C&amp;"Verdana,Normal"&amp;8DPGF - Lot Plomberie sanitaire 
Logement de fonction de type F4&amp;R&amp;"Verdana,Normal"&amp;8Page &amp;P/&amp;N</oddFooter>
  </headerFooter>
  <rowBreaks count="1" manualBreakCount="1">
    <brk id="9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Récapitulatif financier</vt:lpstr>
      <vt:lpstr>Logement type F5</vt:lpstr>
      <vt:lpstr>Logement type F4</vt:lpstr>
      <vt:lpstr>'Logement type F4'!Impression_des_titres</vt:lpstr>
      <vt:lpstr>'Logement type F5'!Impression_des_titres</vt:lpstr>
      <vt:lpstr>'Récapitulatif financier'!Impression_des_titres</vt:lpstr>
      <vt:lpstr>'Logement type F4'!Zone_d_impression</vt:lpstr>
      <vt:lpstr>'Logement type F5'!Zone_d_impression</vt:lpstr>
      <vt:lpstr>'Récapitulatif financier'!Zone_d_impression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ECEP</dc:creator>
  <cp:lastModifiedBy>theo</cp:lastModifiedBy>
  <cp:lastPrinted>2025-06-28T03:14:05Z</cp:lastPrinted>
  <dcterms:created xsi:type="dcterms:W3CDTF">2007-01-30T17:48:39Z</dcterms:created>
  <dcterms:modified xsi:type="dcterms:W3CDTF">2026-01-28T21:04:33Z</dcterms:modified>
</cp:coreProperties>
</file>